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pivotTables/pivotTable2.xml" ContentType="application/vnd.openxmlformats-officedocument.spreadsheetml.pivot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pivotTables/pivotTable3.xml" ContentType="application/vnd.openxmlformats-officedocument.spreadsheetml.pivotTab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4.xml" ContentType="application/vnd.openxmlformats-officedocument.spreadsheetml.pivotTab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pivotTables/pivotTable5.xml" ContentType="application/vnd.openxmlformats-officedocument.spreadsheetml.pivotTable+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F:\Documents\- Werk\"/>
    </mc:Choice>
  </mc:AlternateContent>
  <xr:revisionPtr revIDLastSave="0" documentId="8_{B76138DA-08B5-4838-93C9-DB4A77AD3387}" xr6:coauthVersionLast="47" xr6:coauthVersionMax="47" xr10:uidLastSave="{00000000-0000-0000-0000-000000000000}"/>
  <bookViews>
    <workbookView xWindow="-110" yWindow="-110" windowWidth="19420" windowHeight="10420" xr2:uid="{00000000-000D-0000-FFFF-FFFF00000000}"/>
  </bookViews>
  <sheets>
    <sheet name="Bezoekers en weergaven website" sheetId="38" r:id="rId1"/>
    <sheet name="Contacten RZ x jaar 1" sheetId="18" r:id="rId2"/>
    <sheet name="Contacten RZ x jaar 2" sheetId="19" r:id="rId3"/>
    <sheet name="Activiteiten x kanaal" sheetId="21" r:id="rId4"/>
    <sheet name="klantact x kanaal 2" sheetId="22" state="hidden" r:id="rId5"/>
    <sheet name="Activiteiten x soort probleem" sheetId="37" r:id="rId6"/>
    <sheet name="Verwijzing x jaar" sheetId="30" r:id="rId7"/>
    <sheet name="Verwijzingen" sheetId="32" r:id="rId8"/>
    <sheet name="Verwijzingen x soort probleem" sheetId="33" r:id="rId9"/>
    <sheet name="Mediation(voorstellen) 1" sheetId="34" r:id="rId10"/>
    <sheet name="Mediation(voorstellen) 2" sheetId="35" r:id="rId11"/>
  </sheets>
  <definedNames>
    <definedName name="_xlnm._FilterDatabase" localSheetId="0" hidden="1">'Bezoekers en weergaven website'!$B$8:$B$19</definedName>
    <definedName name="_xlnm._FilterDatabase" localSheetId="2" hidden="1">'Contacten RZ x jaar 2'!$B$10:$B$18</definedName>
    <definedName name="_xlnm._FilterDatabase" localSheetId="4" hidden="1">'klantact x kanaal 2'!$B$8:$C$64</definedName>
    <definedName name="_xlnm._FilterDatabase" localSheetId="9" hidden="1">'Mediation(voorstellen) 1'!$B$9:$B$21</definedName>
    <definedName name="_xlnm._FilterDatabase" localSheetId="7" hidden="1">Verwijzingen!$B$8:$B$15</definedName>
    <definedName name="_xlnm._FilterDatabase" localSheetId="8" hidden="1">'Verwijzingen x soort probleem'!$B$10:$B$30</definedName>
  </definedNames>
  <calcPr calcId="191029"/>
  <pivotCaches>
    <pivotCache cacheId="10" r:id="rId12"/>
    <pivotCache cacheId="11" r:id="rId13"/>
    <pivotCache cacheId="12" r:id="rId14"/>
    <pivotCache cacheId="13" r:id="rId15"/>
    <pivotCache cacheId="14"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37" l="1"/>
  <c r="R12" i="37"/>
  <c r="R14" i="37"/>
  <c r="O34" i="21"/>
  <c r="N34" i="21"/>
  <c r="M34" i="21"/>
  <c r="L34" i="21"/>
  <c r="K34" i="21"/>
  <c r="J34" i="21"/>
  <c r="H34" i="21"/>
  <c r="F34" i="21"/>
  <c r="D34" i="21"/>
  <c r="Z11" i="33" l="1"/>
  <c r="Z12" i="33"/>
  <c r="Z13" i="33"/>
  <c r="Z14" i="33"/>
  <c r="Z15" i="33"/>
  <c r="Z16" i="33"/>
  <c r="Z17" i="33"/>
  <c r="Z18" i="33"/>
  <c r="Z19" i="33"/>
  <c r="Z20" i="33"/>
  <c r="Z21" i="33"/>
  <c r="Z22" i="33"/>
  <c r="Z23" i="33"/>
  <c r="Z24" i="33"/>
  <c r="Z25" i="33"/>
  <c r="Z26" i="33"/>
  <c r="Z27" i="33"/>
  <c r="Z28" i="33"/>
  <c r="Z29" i="33"/>
  <c r="Z30" i="33"/>
  <c r="Z10" i="33"/>
  <c r="E20" i="32"/>
  <c r="S30" i="37"/>
  <c r="R15" i="37" l="1"/>
  <c r="R17" i="37"/>
  <c r="R19" i="37"/>
  <c r="R20" i="37"/>
  <c r="R21" i="37"/>
  <c r="R23" i="37"/>
  <c r="R25" i="37"/>
  <c r="R26" i="37"/>
  <c r="R27" i="37"/>
  <c r="R28" i="37"/>
  <c r="R29" i="37"/>
  <c r="R30" i="37"/>
  <c r="X30" i="33"/>
  <c r="X29" i="33"/>
  <c r="X28" i="33"/>
  <c r="X27" i="33"/>
  <c r="X26" i="33"/>
  <c r="X25" i="33"/>
  <c r="X24" i="33"/>
  <c r="X23" i="33"/>
  <c r="X22" i="33"/>
  <c r="X21" i="33"/>
  <c r="X20" i="33"/>
  <c r="X19" i="33"/>
  <c r="X18" i="33"/>
  <c r="X17" i="33"/>
  <c r="X16" i="33"/>
  <c r="X15" i="33"/>
  <c r="X14" i="33"/>
  <c r="X13" i="33"/>
  <c r="X12" i="33"/>
  <c r="X11" i="33"/>
  <c r="X10" i="33"/>
  <c r="E19" i="32"/>
  <c r="E31" i="30"/>
  <c r="F31" i="30"/>
  <c r="G31" i="30"/>
  <c r="D31" i="30"/>
  <c r="P32" i="21"/>
  <c r="O32" i="21"/>
  <c r="M32" i="21"/>
  <c r="F32" i="21"/>
  <c r="L32" i="21"/>
  <c r="D32" i="21"/>
  <c r="G32" i="21"/>
  <c r="J29" i="30"/>
  <c r="G29" i="30"/>
  <c r="F29" i="30"/>
  <c r="E29" i="30"/>
  <c r="D29" i="30"/>
  <c r="E27" i="30"/>
  <c r="F27" i="30"/>
  <c r="G27" i="30"/>
  <c r="J27" i="30"/>
  <c r="D27" i="30"/>
  <c r="J24" i="30" l="1"/>
  <c r="E25" i="30" s="1"/>
  <c r="D25" i="30" l="1"/>
  <c r="J25" i="30"/>
  <c r="H25" i="30"/>
  <c r="G25" i="30"/>
  <c r="F25" i="30"/>
  <c r="R30" i="33"/>
  <c r="O26" i="21" l="1"/>
  <c r="M26" i="21"/>
  <c r="F26" i="21"/>
  <c r="L26" i="21"/>
  <c r="D26" i="21"/>
  <c r="G26" i="21"/>
  <c r="O30" i="33" l="1"/>
  <c r="J22" i="30" l="1"/>
  <c r="O24" i="21"/>
  <c r="M24" i="21"/>
  <c r="F24" i="21"/>
  <c r="L24" i="21"/>
  <c r="D24" i="21"/>
  <c r="G24" i="21"/>
</calcChain>
</file>

<file path=xl/sharedStrings.xml><?xml version="1.0" encoding="utf-8"?>
<sst xmlns="http://schemas.openxmlformats.org/spreadsheetml/2006/main" count="769" uniqueCount="147">
  <si>
    <t>Telefoon 0900</t>
  </si>
  <si>
    <t>Balie</t>
  </si>
  <si>
    <t>Spreekuur</t>
  </si>
  <si>
    <t>E-mail</t>
  </si>
  <si>
    <t>Chat</t>
  </si>
  <si>
    <t>&lt;1</t>
  </si>
  <si>
    <t>Telefoon overig</t>
  </si>
  <si>
    <t>Overleg wederpartij</t>
  </si>
  <si>
    <t>Uitzoekwerk</t>
  </si>
  <si>
    <t>Totaal</t>
  </si>
  <si>
    <t>Jaar</t>
  </si>
  <si>
    <t>Aantal</t>
  </si>
  <si>
    <t>2011 (tot 1 juli)</t>
  </si>
  <si>
    <t>2011 (vanaf 1 juli)</t>
  </si>
  <si>
    <t>%</t>
  </si>
  <si>
    <t>-</t>
  </si>
  <si>
    <t>Verstrekken van informatie</t>
  </si>
  <si>
    <t>Maken van een afspraak voor het spreekuur</t>
  </si>
  <si>
    <t xml:space="preserve">Reguliere verwijzing naar advocaat </t>
  </si>
  <si>
    <t>Terugverwijzing naar advocaat</t>
  </si>
  <si>
    <t xml:space="preserve">Verwijzing naar ketenpartner </t>
  </si>
  <si>
    <t xml:space="preserve">Verwijzing naar mediator </t>
  </si>
  <si>
    <t>Rechtsgebied</t>
  </si>
  <si>
    <t>Aansprakelijkheids- en  letselschaderecht</t>
  </si>
  <si>
    <t>Ambtenarenrecht</t>
  </si>
  <si>
    <t>Arbeidsrecht</t>
  </si>
  <si>
    <t>Asielrecht</t>
  </si>
  <si>
    <t>Bestuursrecht</t>
  </si>
  <si>
    <t>Erfrecht</t>
  </si>
  <si>
    <t>Faillissementsrecht, Wsnp</t>
  </si>
  <si>
    <t>Fiscaalrecht (toeslagen)</t>
  </si>
  <si>
    <t>Gedetineerdenrecht</t>
  </si>
  <si>
    <t>Goederenrecht</t>
  </si>
  <si>
    <t>Huurrecht</t>
  </si>
  <si>
    <t>Personen- en familierecht</t>
  </si>
  <si>
    <t>Restgroep</t>
  </si>
  <si>
    <t>Slachtofferzaken</t>
  </si>
  <si>
    <t>Sociale Verzekeringen</t>
  </si>
  <si>
    <t>Sociale Voorzieningen</t>
  </si>
  <si>
    <t>Strafrecht</t>
  </si>
  <si>
    <t>Verbintenissenrecht</t>
  </si>
  <si>
    <t>Vreemdelingenrecht</t>
  </si>
  <si>
    <t>Verwijzing naar advocatuur</t>
  </si>
  <si>
    <t>Terugverwijzing</t>
  </si>
  <si>
    <t>Reguliere verwijzing</t>
  </si>
  <si>
    <t xml:space="preserve">Voorstel tot mediation aan wederpartij </t>
  </si>
  <si>
    <t>RvR-geregistreerd</t>
  </si>
  <si>
    <t>Totaal aantal mediations</t>
  </si>
  <si>
    <t>Zonder mediator</t>
  </si>
  <si>
    <t>Aansprakelijkheids- en letselschaderecht</t>
  </si>
  <si>
    <t xml:space="preserve">Ambtenarenrecht </t>
  </si>
  <si>
    <t xml:space="preserve">Arbeidsrecht </t>
  </si>
  <si>
    <t xml:space="preserve">Faillissementsrecht, WNSP </t>
  </si>
  <si>
    <t xml:space="preserve">Fiscaal Recht (Toeslagen) </t>
  </si>
  <si>
    <t xml:space="preserve">Gedetineerdenrecht </t>
  </si>
  <si>
    <t xml:space="preserve">Goederenrecht </t>
  </si>
  <si>
    <t xml:space="preserve">Huurrecht </t>
  </si>
  <si>
    <t xml:space="preserve">Personen- en familierecht </t>
  </si>
  <si>
    <t xml:space="preserve">Restgroep </t>
  </si>
  <si>
    <t xml:space="preserve">Slachtofferzaken </t>
  </si>
  <si>
    <t xml:space="preserve">Sociale Verzekeringen </t>
  </si>
  <si>
    <t xml:space="preserve">Sociale Voorzieningen </t>
  </si>
  <si>
    <t xml:space="preserve">Strafrecht </t>
  </si>
  <si>
    <t xml:space="preserve">Verbintenissenrecht </t>
  </si>
  <si>
    <t>Contactkanaal</t>
  </si>
  <si>
    <t>Rijlabels</t>
  </si>
  <si>
    <t>Eindtotaal</t>
  </si>
  <si>
    <t>Kolomlabels</t>
  </si>
  <si>
    <t xml:space="preserve">Jaar </t>
  </si>
  <si>
    <t>Producten voortkomend uit klantactiviteiten</t>
  </si>
  <si>
    <t>Som van Aantal</t>
  </si>
  <si>
    <t>Verwijzing</t>
  </si>
  <si>
    <t>Gestarte mediations</t>
  </si>
  <si>
    <t>Voortraject</t>
  </si>
  <si>
    <t>Niet-RvR-geregistreerd</t>
  </si>
  <si>
    <t xml:space="preserve">   2.316 *</t>
  </si>
  <si>
    <t>* Vanwege een technisch issue in Webtop zijn er over de periode 1 mei tot en met 23 september 2015 geen gegevens over de externe contacten. Dit komt omdat de reguliere contacten die extern waren (in die periode) niet als extern gelabeld werden. Dit issue heeft dus geen invloed op de hoeveelheid ‘reguliere’ contacten.</t>
  </si>
  <si>
    <t>Som van RvR-geregistreerd</t>
  </si>
  <si>
    <t xml:space="preserve">Som van Voorstel tot mediation aan wederpartij </t>
  </si>
  <si>
    <t xml:space="preserve">&lt;1 </t>
  </si>
  <si>
    <t>Psychiatrisch Patiëntenrecht</t>
  </si>
  <si>
    <t>2014*</t>
  </si>
  <si>
    <t>* Huur/verhuur is vanaf 2013 inclusief rechtsgebied Wonen. Op 19 mei 2014 is (conform Raad voor Rechtsbijstand) het rechtsgebied Slachtofferzaken in gebruik genomen bij het Juridisch Loket.</t>
  </si>
  <si>
    <t>2015**</t>
  </si>
  <si>
    <t>2020***</t>
  </si>
  <si>
    <t>*** Per 1 februari 2020 is Psychiatrisch Patiëntenrecht toegevoegd.</t>
  </si>
  <si>
    <t>** Vanaf 2014 is Huur/verhuur is hernoemd naar Huurrecht. Restgroep Privaat is hernoemd naar Restgroep. Faillissementsrecht is hernoemd naar Faillissementsrecht, WSNP. Fiscaal Recht is hernoemd naar Fiscaal Recht (Toeslagen). Overig is opgenomen in Restgroep.</t>
  </si>
  <si>
    <t>NA</t>
  </si>
  <si>
    <t>Verwijzing naar mediator **</t>
  </si>
  <si>
    <t>Verwijzing naar ketenpartner *</t>
  </si>
  <si>
    <t>2012*</t>
  </si>
  <si>
    <t>* Het onderscheid tussen reguliere verwijzingen en terugverwijzingen wordt per 5 maart 2012 gemaakt.</t>
  </si>
  <si>
    <t>2020**</t>
  </si>
  <si>
    <t>* Per 1 februari 2020 is Psychiatrisch Patiëntenrecht toegevoegd.</t>
  </si>
  <si>
    <t>Psychiatrisch Patiëntenrecht*</t>
  </si>
  <si>
    <t>Verdeling klantactiviteiten over kanalen in aantallen over 2012 tot en met 2022</t>
  </si>
  <si>
    <t>Verdeling klantactiviteiten over kanalen in percentages over 2012 tot en met 2022</t>
  </si>
  <si>
    <t>Per 1 april 2016 is de klantactiviteit ‘Overleg wederpartij’ opgeheven.</t>
  </si>
  <si>
    <t>Paginaweergaven</t>
  </si>
  <si>
    <t>Bezoekers</t>
  </si>
  <si>
    <t>Aantal mediationvoorstellen aan wederpartij en verwijzingen naar mediation vanuit het Juridisch Loket over 2013 tot en met 2019*</t>
  </si>
  <si>
    <t>Chat*</t>
  </si>
  <si>
    <t>Overleg wederpartij **</t>
  </si>
  <si>
    <t>Met ingang van 2015 is de klantactiviteit 'Chat' opgeheven.</t>
  </si>
  <si>
    <t>Rechtsgebieden waarop de verwijzingen naar de advocatuur betrekking hadden in aantallen en percentages over 2012 tot en met 2023</t>
  </si>
  <si>
    <t>Unieke bezoekers</t>
  </si>
  <si>
    <t>Sessies</t>
  </si>
  <si>
    <t>* Bij deze gegevens zijn de ip-adressen van het Juridisch Loket uitgesloten.</t>
  </si>
  <si>
    <t>Aantal paginaweergaven, unieke bezoekers en sessies van de website over 2008 tot en met 2023</t>
  </si>
  <si>
    <t>Aantal paginaweergaven, unieke bezoekers en sessies van de website over 2008 tot en met 2023*</t>
  </si>
  <si>
    <t>0800 Belteam</t>
  </si>
  <si>
    <t>**** Per 2023 zijn er drie nieuwe kanalen: Spoed, Hulpverlener en Terugbellen.</t>
  </si>
  <si>
    <t>***Per 2023 is telefoon 0900 vervangen door 0800 belteam.</t>
  </si>
  <si>
    <t>Spoed ****</t>
  </si>
  <si>
    <t>Terugbellen ****</t>
  </si>
  <si>
    <t>Tweede contact</t>
  </si>
  <si>
    <t xml:space="preserve">Eerste contact </t>
  </si>
  <si>
    <t>** Door technische problemen ontbreekt dit gegeven sinds 2020.</t>
  </si>
  <si>
    <t>* Met het afschaffen van de verplichting om een diagnosedocument via het Juridisch Loket te verkrijgen (coronamaatregel, maart 2020), is het aantal verwijzingen buiten het verwijsarrangement (nagenoeg) weggevallen. Dit wordt sindsdien niet meer geregistreerd.</t>
  </si>
  <si>
    <t>(leeg)</t>
  </si>
  <si>
    <t>*** Per 2023 is het 0900-nummer vervangen door een 0800 nummer met een belteam en zijn er twee nieuwe kanalen: spoed en terugbellen.</t>
  </si>
  <si>
    <t>Terug-verwijzing naar advocaat****</t>
  </si>
  <si>
    <t>** De verplichting om een diagnosedocument via het Juridisch Loket te verkrijgen is vanaf maart 2020 t.g.v. coronamaatregelen opgeheven.</t>
  </si>
  <si>
    <t>Aantal verwijzingen naar de advocatuur over 2012 tot en met 2023 *,**</t>
  </si>
  <si>
    <t>Hulpverlener ****</t>
  </si>
  <si>
    <t>Aantal contacten met rechtzoekenden (waaronder externe contacten) van het Juridisch Loket over 2007 tot en met 2023</t>
  </si>
  <si>
    <t>Totaal contacten rechtzoekenden</t>
  </si>
  <si>
    <t>Totaal externe contacten rechtzoekenden</t>
  </si>
  <si>
    <t>Contacten met rechtzoekenden</t>
  </si>
  <si>
    <t>Aantal contacten met rechtzoekenden van het Juridisch Loket over 2013 tot en met 2023</t>
  </si>
  <si>
    <t>Activiteit</t>
  </si>
  <si>
    <t>* M.i.v. 2015 is de activiteit ‘Chat’ opgeheven.</t>
  </si>
  <si>
    <t>Aantal contacten met rechtzoekenden in aantallen en percentages over 2012 tot en met 2023</t>
  </si>
  <si>
    <t>** Per 1 april 2016 is de activiteit ‘Overleg wederpartij’ opgeheven.</t>
  </si>
  <si>
    <t>Voortkomend uit aantal contacten met rechtzoekenden, aantallen en percentages over 2012 tot en met 2023***</t>
  </si>
  <si>
    <t>**Onder externe contacten rechtzoekenden valt de PI en vreemdelingenbewarring.</t>
  </si>
  <si>
    <t>Aantal contacten met rechtzoekenden naar soort probleem procentueel over 2008 tot en met 2022 en procentueel en absoluut over 2023</t>
  </si>
  <si>
    <t>Verstrekken van informatie, hulp en advies *****</t>
  </si>
  <si>
    <t>**** Het onderscheid tussen reguliere verwijzingen en terugverwijzingen wordt per 5 maart 2012 gemaakt.</t>
  </si>
  <si>
    <t>***** Door verandering in dienstverlening komen deze producten te vervallen per 1 januari 2023.</t>
  </si>
  <si>
    <t>Aantal mediationvoorstellen aan wederpartij, aantal verwijzingen naar mediation vanuit het Juridisch Loket en aantal mediations dat is opgelost zonder mediator over 2007 tot en met 2023*</t>
  </si>
  <si>
    <t>Maken van een afspraak voor het spreekuur *****</t>
  </si>
  <si>
    <t>* Door technische problemen ontbreekt dit gegeven sinds 2020.</t>
  </si>
  <si>
    <t>2023*</t>
  </si>
  <si>
    <t>**** Per 2023 is het 0900-nummer vervangen door een 0800 nummer met een belteam en zijn er twee nieuwe kanalen: spoed en terugbellen.</t>
  </si>
  <si>
    <t>2023****</t>
  </si>
  <si>
    <t>* Per 2023 is het 0900-nummer vervangen door een 0800-nummer met een belteam en zijn er twee nieuwe kanalen: spoed en terugbellen.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</si>
</sst>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11"/>
      <color rgb="FF000000"/>
      <name val="Calibri"/>
      <family val="2"/>
    </font>
    <font>
      <sz val="11"/>
      <color rgb="FF000000"/>
      <name val="Calibri"/>
      <family val="2"/>
    </font>
    <font>
      <sz val="9"/>
      <color theme="1"/>
      <name val="Calibri"/>
      <family val="2"/>
      <scheme val="minor"/>
    </font>
    <font>
      <b/>
      <sz val="11"/>
      <color rgb="FF002E5F"/>
      <name val="Calibri"/>
      <family val="2"/>
      <scheme val="minor"/>
    </font>
    <font>
      <sz val="11"/>
      <color rgb="FF002E5F"/>
      <name val="Calibri"/>
      <family val="2"/>
      <scheme val="minor"/>
    </font>
    <font>
      <sz val="11"/>
      <color theme="1"/>
      <name val="Calibri"/>
      <family val="2"/>
    </font>
    <font>
      <i/>
      <sz val="11"/>
      <color theme="1"/>
      <name val="Calibri"/>
      <family val="2"/>
      <scheme val="minor"/>
    </font>
  </fonts>
  <fills count="4">
    <fill>
      <patternFill patternType="none"/>
    </fill>
    <fill>
      <patternFill patternType="gray125"/>
    </fill>
    <fill>
      <patternFill patternType="solid">
        <fgColor rgb="FF9FCDFF"/>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3">
    <xf numFmtId="0" fontId="0" fillId="0" borderId="0"/>
    <xf numFmtId="0" fontId="9" fillId="0" borderId="0"/>
    <xf numFmtId="9" fontId="9" fillId="0" borderId="0" applyFont="0" applyFill="0" applyBorder="0" applyAlignment="0" applyProtection="0"/>
  </cellStyleXfs>
  <cellXfs count="88">
    <xf numFmtId="0" fontId="0" fillId="0" borderId="0" xfId="0"/>
    <xf numFmtId="3" fontId="0" fillId="0" borderId="0" xfId="0" applyNumberFormat="1"/>
    <xf numFmtId="0" fontId="0" fillId="2" borderId="0" xfId="0" applyFill="1"/>
    <xf numFmtId="0" fontId="0" fillId="3" borderId="0" xfId="0" applyFill="1"/>
    <xf numFmtId="0" fontId="0" fillId="2" borderId="1" xfId="0" applyFill="1" applyBorder="1"/>
    <xf numFmtId="0" fontId="4" fillId="2" borderId="1" xfId="0" applyFont="1" applyFill="1" applyBorder="1" applyAlignment="1">
      <alignment horizontal="left" vertical="center"/>
    </xf>
    <xf numFmtId="0" fontId="2" fillId="2" borderId="1" xfId="0" applyFont="1" applyFill="1" applyBorder="1"/>
    <xf numFmtId="0" fontId="5" fillId="2" borderId="1" xfId="0" applyFont="1" applyFill="1" applyBorder="1" applyAlignment="1">
      <alignment horizontal="right" vertical="center"/>
    </xf>
    <xf numFmtId="3" fontId="5" fillId="2" borderId="1" xfId="0" applyNumberFormat="1" applyFont="1" applyFill="1" applyBorder="1" applyAlignment="1">
      <alignment horizontal="right" vertical="center"/>
    </xf>
    <xf numFmtId="3" fontId="0" fillId="2" borderId="1" xfId="0" applyNumberFormat="1" applyFill="1" applyBorder="1"/>
    <xf numFmtId="0" fontId="0" fillId="2" borderId="1" xfId="0" applyFill="1" applyBorder="1" applyAlignment="1">
      <alignment horizontal="right"/>
    </xf>
    <xf numFmtId="3" fontId="0" fillId="2" borderId="0" xfId="0" applyNumberFormat="1" applyFill="1"/>
    <xf numFmtId="0" fontId="2" fillId="2" borderId="1" xfId="0" applyFont="1" applyFill="1" applyBorder="1" applyAlignment="1">
      <alignment wrapText="1"/>
    </xf>
    <xf numFmtId="0" fontId="2" fillId="2" borderId="1" xfId="0" applyFont="1" applyFill="1" applyBorder="1" applyAlignment="1">
      <alignment horizontal="center"/>
    </xf>
    <xf numFmtId="3" fontId="0" fillId="2" borderId="1" xfId="0" applyNumberFormat="1" applyFill="1" applyBorder="1" applyAlignment="1">
      <alignment horizontal="right"/>
    </xf>
    <xf numFmtId="3" fontId="2" fillId="2" borderId="1" xfId="0" applyNumberFormat="1" applyFont="1" applyFill="1" applyBorder="1" applyAlignment="1">
      <alignment horizontal="right"/>
    </xf>
    <xf numFmtId="0" fontId="2" fillId="2" borderId="1" xfId="0" applyFont="1" applyFill="1" applyBorder="1" applyAlignment="1">
      <alignment horizontal="right"/>
    </xf>
    <xf numFmtId="0" fontId="0" fillId="0" borderId="0" xfId="0" pivotButton="1"/>
    <xf numFmtId="0" fontId="0" fillId="0" borderId="0" xfId="0" applyAlignment="1">
      <alignment horizontal="left"/>
    </xf>
    <xf numFmtId="0" fontId="0" fillId="2" borderId="1" xfId="0" applyFill="1" applyBorder="1" applyAlignment="1">
      <alignment horizontal="right" wrapText="1"/>
    </xf>
    <xf numFmtId="0" fontId="0" fillId="2" borderId="1" xfId="0" applyFill="1" applyBorder="1" applyAlignment="1">
      <alignment wrapText="1"/>
    </xf>
    <xf numFmtId="0" fontId="2" fillId="2" borderId="1" xfId="0" applyFont="1" applyFill="1" applyBorder="1" applyAlignment="1">
      <alignment horizontal="left" wrapText="1"/>
    </xf>
    <xf numFmtId="0" fontId="0" fillId="2" borderId="1" xfId="0" applyFill="1" applyBorder="1" applyAlignment="1">
      <alignment horizontal="left" wrapText="1"/>
    </xf>
    <xf numFmtId="3" fontId="2" fillId="2" borderId="1" xfId="0" applyNumberFormat="1" applyFont="1" applyFill="1" applyBorder="1"/>
    <xf numFmtId="0" fontId="1" fillId="2" borderId="0" xfId="0" applyFont="1" applyFill="1"/>
    <xf numFmtId="1" fontId="2" fillId="2" borderId="1" xfId="0" applyNumberFormat="1" applyFont="1" applyFill="1" applyBorder="1" applyAlignment="1">
      <alignment horizontal="right"/>
    </xf>
    <xf numFmtId="1" fontId="0" fillId="2" borderId="1" xfId="0" applyNumberFormat="1" applyFill="1" applyBorder="1" applyAlignment="1">
      <alignment horizontal="right"/>
    </xf>
    <xf numFmtId="0" fontId="0" fillId="2" borderId="1" xfId="0" applyFill="1" applyBorder="1" applyAlignment="1">
      <alignment horizontal="right" indent="1"/>
    </xf>
    <xf numFmtId="0" fontId="2" fillId="2" borderId="1" xfId="0" applyFont="1" applyFill="1" applyBorder="1" applyAlignment="1">
      <alignment horizontal="right" indent="1"/>
    </xf>
    <xf numFmtId="3" fontId="7" fillId="2" borderId="1" xfId="0" applyNumberFormat="1" applyFont="1" applyFill="1" applyBorder="1"/>
    <xf numFmtId="0" fontId="8" fillId="2" borderId="1" xfId="0" applyFont="1" applyFill="1" applyBorder="1"/>
    <xf numFmtId="3" fontId="8" fillId="2" borderId="1" xfId="0" applyNumberFormat="1" applyFont="1" applyFill="1" applyBorder="1"/>
    <xf numFmtId="1" fontId="0" fillId="2" borderId="1" xfId="0" applyNumberFormat="1" applyFill="1" applyBorder="1"/>
    <xf numFmtId="3" fontId="2" fillId="2" borderId="4" xfId="0" applyNumberFormat="1" applyFont="1" applyFill="1" applyBorder="1" applyAlignment="1">
      <alignment horizontal="right"/>
    </xf>
    <xf numFmtId="0" fontId="3" fillId="2" borderId="0" xfId="0" applyFont="1" applyFill="1" applyAlignment="1">
      <alignment horizontal="left"/>
    </xf>
    <xf numFmtId="1" fontId="2" fillId="2" borderId="2" xfId="0" applyNumberFormat="1" applyFont="1" applyFill="1" applyBorder="1" applyAlignment="1">
      <alignment horizontal="right"/>
    </xf>
    <xf numFmtId="3" fontId="4" fillId="2" borderId="1" xfId="0" applyNumberFormat="1" applyFont="1" applyFill="1" applyBorder="1" applyAlignment="1">
      <alignment horizontal="right" vertical="center"/>
    </xf>
    <xf numFmtId="3" fontId="0" fillId="2" borderId="0" xfId="0" applyNumberFormat="1" applyFill="1" applyAlignment="1">
      <alignment horizontal="right"/>
    </xf>
    <xf numFmtId="0" fontId="2" fillId="2" borderId="5" xfId="0" applyFont="1" applyFill="1" applyBorder="1" applyAlignment="1">
      <alignment horizontal="center"/>
    </xf>
    <xf numFmtId="3" fontId="0" fillId="2" borderId="5" xfId="0" applyNumberFormat="1" applyFill="1" applyBorder="1" applyAlignment="1">
      <alignment horizontal="right"/>
    </xf>
    <xf numFmtId="3" fontId="2" fillId="2" borderId="5" xfId="0" applyNumberFormat="1" applyFont="1" applyFill="1" applyBorder="1" applyAlignment="1">
      <alignment horizontal="right"/>
    </xf>
    <xf numFmtId="0" fontId="1" fillId="2" borderId="1" xfId="0" applyFont="1" applyFill="1" applyBorder="1" applyAlignment="1">
      <alignment horizontal="left" wrapText="1"/>
    </xf>
    <xf numFmtId="0" fontId="3" fillId="2" borderId="0" xfId="0" applyFont="1" applyFill="1" applyAlignment="1">
      <alignment horizontal="left" wrapText="1"/>
    </xf>
    <xf numFmtId="0" fontId="6" fillId="2" borderId="0" xfId="0" applyFont="1" applyFill="1"/>
    <xf numFmtId="0" fontId="3" fillId="2" borderId="0" xfId="0" applyFont="1" applyFill="1"/>
    <xf numFmtId="0" fontId="5" fillId="2" borderId="5" xfId="0" applyFont="1" applyFill="1" applyBorder="1" applyAlignment="1">
      <alignment horizontal="right" vertical="center"/>
    </xf>
    <xf numFmtId="3" fontId="5" fillId="2" borderId="5" xfId="0" applyNumberFormat="1" applyFont="1" applyFill="1" applyBorder="1" applyAlignment="1">
      <alignment horizontal="right" vertical="center"/>
    </xf>
    <xf numFmtId="3" fontId="0" fillId="2" borderId="5" xfId="0" applyNumberFormat="1" applyFill="1" applyBorder="1"/>
    <xf numFmtId="0" fontId="5" fillId="2" borderId="6" xfId="0" applyFont="1" applyFill="1" applyBorder="1" applyAlignment="1">
      <alignment horizontal="right" vertical="center"/>
    </xf>
    <xf numFmtId="3" fontId="5" fillId="2" borderId="6" xfId="0" applyNumberFormat="1" applyFont="1" applyFill="1" applyBorder="1" applyAlignment="1">
      <alignment horizontal="right" vertical="center"/>
    </xf>
    <xf numFmtId="3" fontId="0" fillId="2" borderId="6" xfId="0" applyNumberFormat="1" applyFill="1" applyBorder="1"/>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0" fillId="2" borderId="0" xfId="0" applyFill="1" applyAlignment="1">
      <alignment wrapText="1"/>
    </xf>
    <xf numFmtId="0" fontId="1" fillId="2" borderId="1" xfId="0" applyFont="1" applyFill="1" applyBorder="1" applyAlignment="1">
      <alignment wrapText="1"/>
    </xf>
    <xf numFmtId="0" fontId="0" fillId="2" borderId="1" xfId="0" applyFill="1" applyBorder="1" applyAlignment="1">
      <alignment wrapText="1"/>
    </xf>
    <xf numFmtId="0" fontId="0" fillId="0" borderId="1" xfId="0" applyBorder="1"/>
    <xf numFmtId="0" fontId="1" fillId="2" borderId="1" xfId="0" applyFont="1" applyFill="1" applyBorder="1" applyAlignment="1">
      <alignment horizontal="left" wrapText="1"/>
    </xf>
    <xf numFmtId="0" fontId="3" fillId="2" borderId="0" xfId="0" applyFont="1" applyFill="1" applyAlignment="1">
      <alignment horizontal="left" wrapText="1"/>
    </xf>
    <xf numFmtId="0" fontId="6" fillId="2" borderId="0" xfId="0" applyFont="1" applyFill="1" applyAlignment="1">
      <alignment horizontal="left" wrapText="1"/>
    </xf>
    <xf numFmtId="0" fontId="2" fillId="2" borderId="1" xfId="0" applyFont="1" applyFill="1" applyBorder="1" applyAlignment="1">
      <alignment horizontal="center"/>
    </xf>
    <xf numFmtId="0" fontId="6" fillId="2" borderId="7" xfId="0" applyFont="1" applyFill="1" applyBorder="1" applyAlignment="1">
      <alignment horizontal="left" wrapText="1"/>
    </xf>
    <xf numFmtId="0" fontId="2" fillId="2" borderId="5" xfId="0" applyFont="1" applyFill="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0" fillId="2" borderId="2" xfId="0" applyFont="1" applyFill="1" applyBorder="1" applyAlignment="1">
      <alignment horizontal="left"/>
    </xf>
    <xf numFmtId="0" fontId="10" fillId="2" borderId="3" xfId="0" applyFont="1" applyFill="1" applyBorder="1" applyAlignment="1">
      <alignment horizontal="left"/>
    </xf>
    <xf numFmtId="0" fontId="10" fillId="2" borderId="4" xfId="0" applyFont="1" applyFill="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0" fillId="0" borderId="1" xfId="0" applyBorder="1" applyAlignment="1">
      <alignment wrapText="1"/>
    </xf>
    <xf numFmtId="0" fontId="1" fillId="2" borderId="0" xfId="0" applyFont="1" applyFill="1" applyAlignment="1">
      <alignment wrapText="1"/>
    </xf>
    <xf numFmtId="0" fontId="0" fillId="0" borderId="0" xfId="0"/>
    <xf numFmtId="1" fontId="2" fillId="2" borderId="2" xfId="0" applyNumberFormat="1" applyFont="1" applyFill="1" applyBorder="1" applyAlignment="1">
      <alignment horizontal="center"/>
    </xf>
    <xf numFmtId="0" fontId="0" fillId="0" borderId="4" xfId="0" applyBorder="1" applyAlignment="1">
      <alignment horizontal="center"/>
    </xf>
    <xf numFmtId="0" fontId="3" fillId="2" borderId="7" xfId="0" applyFont="1" applyFill="1" applyBorder="1" applyAlignment="1">
      <alignment wrapText="1"/>
    </xf>
    <xf numFmtId="0" fontId="3" fillId="0" borderId="7" xfId="0" applyFont="1" applyBorder="1" applyAlignment="1">
      <alignmen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2" xfId="0" applyFont="1"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3" fillId="2" borderId="0" xfId="0" applyFont="1" applyFill="1" applyAlignment="1">
      <alignment wrapText="1"/>
    </xf>
    <xf numFmtId="0" fontId="3" fillId="0" borderId="0" xfId="0" applyFont="1" applyAlignment="1">
      <alignment wrapText="1"/>
    </xf>
    <xf numFmtId="0" fontId="1" fillId="2" borderId="1" xfId="0" applyFont="1" applyFill="1" applyBorder="1" applyAlignment="1">
      <alignment horizontal="left"/>
    </xf>
    <xf numFmtId="0" fontId="2" fillId="2" borderId="1" xfId="0" applyFont="1" applyFill="1" applyBorder="1" applyAlignment="1">
      <alignment horizontal="left" wrapText="1"/>
    </xf>
  </cellXfs>
  <cellStyles count="3">
    <cellStyle name="Procent 2" xfId="2" xr:uid="{00000000-0005-0000-0000-000000000000}"/>
    <cellStyle name="Standaard" xfId="0" builtinId="0"/>
    <cellStyle name="Standaard 2" xfId="1" xr:uid="{00000000-0005-0000-0000-000002000000}"/>
  </cellStyles>
  <dxfs count="0"/>
  <tableStyles count="0" defaultTableStyle="TableStyleMedium2" defaultPivotStyle="PivotStyleLight16"/>
  <colors>
    <mruColors>
      <color rgb="FF9FCDFF"/>
      <color rgb="FF002E5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[Cijfers en trends Gebruik voorzieningen het Juridisch Loket.xlsx]Bezoekers en weergaven website!Draaitabel5</c:name>
    <c:fmtId val="0"/>
  </c:pivotSource>
  <c:chart>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9FCD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'Bezoekers en weergaven website'!$L$7:$L$8</c:f>
              <c:strCache>
                <c:ptCount val="1"/>
                <c:pt idx="0">
                  <c:v>Bezoekers</c:v>
                </c:pt>
              </c:strCache>
            </c:strRef>
          </c:tx>
          <c:spPr>
            <a:ln w="28575" cap="rnd">
              <a:solidFill>
                <a:srgbClr val="9FCDFF"/>
              </a:solidFill>
              <a:round/>
            </a:ln>
            <a:effectLst/>
          </c:spPr>
          <c:marker>
            <c:symbol val="none"/>
          </c:marker>
          <c:cat>
            <c:strRef>
              <c:f>'Bezoekers en weergaven website'!$K$9:$K$25</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'Bezoekers en weergaven website'!$L$9:$L$25</c:f>
              <c:numCache>
                <c:formatCode>General</c:formatCode>
                <c:ptCount val="16"/>
                <c:pt idx="0">
                  <c:v>422907</c:v>
                </c:pt>
                <c:pt idx="1">
                  <c:v>714762</c:v>
                </c:pt>
                <c:pt idx="2">
                  <c:v>685924</c:v>
                </c:pt>
                <c:pt idx="3">
                  <c:v>936871</c:v>
                </c:pt>
                <c:pt idx="4">
                  <c:v>1359053</c:v>
                </c:pt>
                <c:pt idx="5">
                  <c:v>1805787</c:v>
                </c:pt>
                <c:pt idx="6">
                  <c:v>2112336</c:v>
                </c:pt>
                <c:pt idx="7">
                  <c:v>2289208</c:v>
                </c:pt>
                <c:pt idx="8">
                  <c:v>2458672</c:v>
                </c:pt>
                <c:pt idx="9">
                  <c:v>2317181</c:v>
                </c:pt>
                <c:pt idx="10">
                  <c:v>2641347</c:v>
                </c:pt>
                <c:pt idx="11">
                  <c:v>3821683</c:v>
                </c:pt>
                <c:pt idx="12">
                  <c:v>4662753</c:v>
                </c:pt>
                <c:pt idx="13">
                  <c:v>4057462</c:v>
                </c:pt>
                <c:pt idx="14">
                  <c:v>4406639</c:v>
                </c:pt>
                <c:pt idx="15">
                  <c:v>5133307</c:v>
                </c:pt>
              </c:numCache>
            </c:numRef>
          </c:val>
          <c:smooth val="0"/>
          <c:extLst>
            <c:ext xmlns:c16="http://schemas.microsoft.com/office/drawing/2014/chart" uri="{C3380CC4-5D6E-409C-BE32-E72D297353CC}">
              <c16:uniqueId val="{00000000-7F18-499A-80F2-DA94C7A37CEA}"/>
            </c:ext>
          </c:extLst>
        </c:ser>
        <c:ser>
          <c:idx val="1"/>
          <c:order val="1"/>
          <c:tx>
            <c:strRef>
              <c:f>'Bezoekers en weergaven website'!$M$7:$M$8</c:f>
              <c:strCache>
                <c:ptCount val="1"/>
                <c:pt idx="0">
                  <c:v>Paginaweergaven</c:v>
                </c:pt>
              </c:strCache>
            </c:strRef>
          </c:tx>
          <c:spPr>
            <a:ln w="28575" cap="rnd">
              <a:solidFill>
                <a:srgbClr val="0070C0"/>
              </a:solidFill>
              <a:round/>
            </a:ln>
            <a:effectLst/>
          </c:spPr>
          <c:marker>
            <c:symbol val="none"/>
          </c:marker>
          <c:cat>
            <c:strRef>
              <c:f>'Bezoekers en weergaven website'!$K$9:$K$25</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'Bezoekers en weergaven website'!$M$9:$M$25</c:f>
              <c:numCache>
                <c:formatCode>General</c:formatCode>
                <c:ptCount val="16"/>
                <c:pt idx="0">
                  <c:v>1589264</c:v>
                </c:pt>
                <c:pt idx="1">
                  <c:v>2709751</c:v>
                </c:pt>
                <c:pt idx="2">
                  <c:v>2551883</c:v>
                </c:pt>
                <c:pt idx="3">
                  <c:v>3169977</c:v>
                </c:pt>
                <c:pt idx="4">
                  <c:v>4756335</c:v>
                </c:pt>
                <c:pt idx="5">
                  <c:v>6696678</c:v>
                </c:pt>
                <c:pt idx="6">
                  <c:v>7689590</c:v>
                </c:pt>
                <c:pt idx="7">
                  <c:v>7595982</c:v>
                </c:pt>
                <c:pt idx="8">
                  <c:v>7736712</c:v>
                </c:pt>
                <c:pt idx="9">
                  <c:v>6795601</c:v>
                </c:pt>
                <c:pt idx="10">
                  <c:v>9072217</c:v>
                </c:pt>
                <c:pt idx="11">
                  <c:v>14063974</c:v>
                </c:pt>
                <c:pt idx="12">
                  <c:v>16596296</c:v>
                </c:pt>
                <c:pt idx="13">
                  <c:v>16488986</c:v>
                </c:pt>
                <c:pt idx="14">
                  <c:v>17649465</c:v>
                </c:pt>
                <c:pt idx="15">
                  <c:v>19127274</c:v>
                </c:pt>
              </c:numCache>
            </c:numRef>
          </c:val>
          <c:smooth val="0"/>
          <c:extLst>
            <c:ext xmlns:c16="http://schemas.microsoft.com/office/drawing/2014/chart" uri="{C3380CC4-5D6E-409C-BE32-E72D297353CC}">
              <c16:uniqueId val="{00000001-436F-4EBE-BBA4-527D5E697D5E}"/>
            </c:ext>
          </c:extLst>
        </c:ser>
        <c:ser>
          <c:idx val="2"/>
          <c:order val="2"/>
          <c:tx>
            <c:strRef>
              <c:f>'Bezoekers en weergaven website'!$N$7:$N$8</c:f>
              <c:strCache>
                <c:ptCount val="1"/>
                <c:pt idx="0">
                  <c:v>Sessies</c:v>
                </c:pt>
              </c:strCache>
            </c:strRef>
          </c:tx>
          <c:spPr>
            <a:ln w="28575" cap="rnd">
              <a:solidFill>
                <a:schemeClr val="accent3"/>
              </a:solidFill>
              <a:round/>
            </a:ln>
            <a:effectLst/>
          </c:spPr>
          <c:marker>
            <c:symbol val="none"/>
          </c:marker>
          <c:cat>
            <c:strRef>
              <c:f>'Bezoekers en weergaven website'!$K$9:$K$25</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'Bezoekers en weergaven website'!$N$9:$N$25</c:f>
              <c:numCache>
                <c:formatCode>General</c:formatCode>
                <c:ptCount val="16"/>
                <c:pt idx="5">
                  <c:v>2503925</c:v>
                </c:pt>
                <c:pt idx="6">
                  <c:v>3022290</c:v>
                </c:pt>
                <c:pt idx="7">
                  <c:v>3263979</c:v>
                </c:pt>
                <c:pt idx="8">
                  <c:v>3447206</c:v>
                </c:pt>
                <c:pt idx="9">
                  <c:v>3271522</c:v>
                </c:pt>
                <c:pt idx="10">
                  <c:v>3823532</c:v>
                </c:pt>
                <c:pt idx="11">
                  <c:v>5571669</c:v>
                </c:pt>
                <c:pt idx="12">
                  <c:v>6631803</c:v>
                </c:pt>
                <c:pt idx="13">
                  <c:v>5702096</c:v>
                </c:pt>
                <c:pt idx="14">
                  <c:v>6241376</c:v>
                </c:pt>
                <c:pt idx="15">
                  <c:v>7249052</c:v>
                </c:pt>
              </c:numCache>
            </c:numRef>
          </c:val>
          <c:smooth val="0"/>
          <c:extLst>
            <c:ext xmlns:c16="http://schemas.microsoft.com/office/drawing/2014/chart" uri="{C3380CC4-5D6E-409C-BE32-E72D297353CC}">
              <c16:uniqueId val="{00000002-436F-4EBE-BBA4-527D5E697D5E}"/>
            </c:ext>
          </c:extLst>
        </c:ser>
        <c:dLbls>
          <c:showLegendKey val="0"/>
          <c:showVal val="0"/>
          <c:showCatName val="0"/>
          <c:showSerName val="0"/>
          <c:showPercent val="0"/>
          <c:showBubbleSize val="0"/>
        </c:dLbls>
        <c:smooth val="0"/>
        <c:axId val="496746648"/>
        <c:axId val="496746976"/>
      </c:lineChart>
      <c:catAx>
        <c:axId val="496746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6746976"/>
        <c:crosses val="autoZero"/>
        <c:auto val="1"/>
        <c:lblAlgn val="ctr"/>
        <c:lblOffset val="100"/>
        <c:noMultiLvlLbl val="0"/>
      </c:catAx>
      <c:valAx>
        <c:axId val="496746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6746648"/>
        <c:crosses val="autoZero"/>
        <c:crossBetween val="between"/>
      </c:valAx>
      <c:spPr>
        <a:noFill/>
        <a:ln>
          <a:noFill/>
        </a:ln>
        <a:effectLst/>
      </c:spPr>
    </c:plotArea>
    <c:legend>
      <c:legendPos val="b"/>
      <c:layout>
        <c:manualLayout>
          <c:xMode val="edge"/>
          <c:yMode val="edge"/>
          <c:x val="0.1570984724695762"/>
          <c:y val="0.82730338564207728"/>
          <c:w val="0.74285727393321843"/>
          <c:h val="9.98161040588747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Aantal contacten met rechtzoekenden van het Juridisch Loket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1"/>
          <c:order val="0"/>
          <c:spPr>
            <a:ln w="28575" cap="rnd">
              <a:solidFill>
                <a:schemeClr val="accent1">
                  <a:tint val="77000"/>
                </a:schemeClr>
              </a:solidFill>
              <a:round/>
            </a:ln>
            <a:effectLst/>
          </c:spPr>
          <c:marker>
            <c:symbol val="circle"/>
            <c:size val="5"/>
            <c:spPr>
              <a:solidFill>
                <a:schemeClr val="accent1">
                  <a:tint val="77000"/>
                </a:schemeClr>
              </a:solidFill>
              <a:ln w="31750">
                <a:solidFill>
                  <a:schemeClr val="accent1">
                    <a:tint val="77000"/>
                  </a:schemeClr>
                </a:solidFill>
              </a:ln>
              <a:effectLst/>
            </c:spPr>
          </c:marker>
          <c:cat>
            <c:strRef>
              <c:f>'Contacten RZ x jaar 2'!$B$11:$B$22</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'Contacten RZ x jaar 2'!$C$11:$C$22</c:f>
              <c:numCache>
                <c:formatCode>#,##0</c:formatCode>
                <c:ptCount val="12"/>
                <c:pt idx="0">
                  <c:v>858914</c:v>
                </c:pt>
                <c:pt idx="1">
                  <c:v>978267</c:v>
                </c:pt>
                <c:pt idx="2">
                  <c:v>873233</c:v>
                </c:pt>
                <c:pt idx="3">
                  <c:v>681993</c:v>
                </c:pt>
                <c:pt idx="4">
                  <c:v>733900</c:v>
                </c:pt>
                <c:pt idx="5">
                  <c:v>737583</c:v>
                </c:pt>
                <c:pt idx="6">
                  <c:v>739842</c:v>
                </c:pt>
                <c:pt idx="7">
                  <c:v>723706</c:v>
                </c:pt>
                <c:pt idx="8">
                  <c:v>574049</c:v>
                </c:pt>
                <c:pt idx="9">
                  <c:v>529110</c:v>
                </c:pt>
                <c:pt idx="10">
                  <c:v>487027</c:v>
                </c:pt>
                <c:pt idx="11">
                  <c:v>720787</c:v>
                </c:pt>
              </c:numCache>
            </c:numRef>
          </c:val>
          <c:smooth val="0"/>
          <c:extLst>
            <c:ext xmlns:c16="http://schemas.microsoft.com/office/drawing/2014/chart" uri="{C3380CC4-5D6E-409C-BE32-E72D297353CC}">
              <c16:uniqueId val="{00000001-E0F0-4542-B700-393E0A50878C}"/>
            </c:ext>
          </c:extLst>
        </c:ser>
        <c:dLbls>
          <c:showLegendKey val="0"/>
          <c:showVal val="0"/>
          <c:showCatName val="0"/>
          <c:showSerName val="0"/>
          <c:showPercent val="0"/>
          <c:showBubbleSize val="0"/>
        </c:dLbls>
        <c:marker val="1"/>
        <c:smooth val="0"/>
        <c:axId val="513307896"/>
        <c:axId val="513309536"/>
        <c:extLst/>
      </c:lineChart>
      <c:catAx>
        <c:axId val="513307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crossAx val="513309536"/>
        <c:crosses val="autoZero"/>
        <c:auto val="1"/>
        <c:lblAlgn val="ctr"/>
        <c:lblOffset val="100"/>
        <c:noMultiLvlLbl val="0"/>
      </c:catAx>
      <c:valAx>
        <c:axId val="513309536"/>
        <c:scaling>
          <c:orientation val="minMax"/>
          <c:max val="1100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crossAx val="513307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Gebruik voorzieningen het Juridisch Loket.xlsx]klantact x kanaal 2!Draaitabel1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'klantact x kanaal 2'!$J$8:$J$9</c:f>
              <c:strCache>
                <c:ptCount val="1"/>
                <c:pt idx="0">
                  <c:v>2012</c:v>
                </c:pt>
              </c:strCache>
            </c:strRef>
          </c:tx>
          <c:spPr>
            <a:solidFill>
              <a:schemeClr val="accent1">
                <a:shade val="41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2'!$J$10:$J$18</c:f>
              <c:numCache>
                <c:formatCode>General</c:formatCode>
                <c:ptCount val="8"/>
                <c:pt idx="0">
                  <c:v>270568</c:v>
                </c:pt>
                <c:pt idx="1">
                  <c:v>10218</c:v>
                </c:pt>
                <c:pt idx="2">
                  <c:v>26477</c:v>
                </c:pt>
                <c:pt idx="3">
                  <c:v>4318</c:v>
                </c:pt>
                <c:pt idx="4">
                  <c:v>63622</c:v>
                </c:pt>
                <c:pt idx="5">
                  <c:v>379152</c:v>
                </c:pt>
                <c:pt idx="6">
                  <c:v>25100</c:v>
                </c:pt>
                <c:pt idx="7">
                  <c:v>79459</c:v>
                </c:pt>
              </c:numCache>
            </c:numRef>
          </c:val>
          <c:extLst>
            <c:ext xmlns:c16="http://schemas.microsoft.com/office/drawing/2014/chart" uri="{C3380CC4-5D6E-409C-BE32-E72D297353CC}">
              <c16:uniqueId val="{00000000-3EE2-4EB4-96A5-9A2707345416}"/>
            </c:ext>
          </c:extLst>
        </c:ser>
        <c:ser>
          <c:idx val="1"/>
          <c:order val="1"/>
          <c:tx>
            <c:strRef>
              <c:f>'klantact x kanaal 2'!$K$8:$K$9</c:f>
              <c:strCache>
                <c:ptCount val="1"/>
                <c:pt idx="0">
                  <c:v>2013</c:v>
                </c:pt>
              </c:strCache>
            </c:strRef>
          </c:tx>
          <c:spPr>
            <a:solidFill>
              <a:schemeClr val="accent1">
                <a:shade val="53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2'!$K$10:$K$18</c:f>
              <c:numCache>
                <c:formatCode>General</c:formatCode>
                <c:ptCount val="8"/>
                <c:pt idx="0">
                  <c:v>297884</c:v>
                </c:pt>
                <c:pt idx="1">
                  <c:v>10632</c:v>
                </c:pt>
                <c:pt idx="2">
                  <c:v>30848</c:v>
                </c:pt>
                <c:pt idx="3">
                  <c:v>4102</c:v>
                </c:pt>
                <c:pt idx="4">
                  <c:v>63259</c:v>
                </c:pt>
                <c:pt idx="5">
                  <c:v>437944</c:v>
                </c:pt>
                <c:pt idx="6">
                  <c:v>24646</c:v>
                </c:pt>
                <c:pt idx="7">
                  <c:v>108952</c:v>
                </c:pt>
              </c:numCache>
            </c:numRef>
          </c:val>
          <c:extLst>
            <c:ext xmlns:c16="http://schemas.microsoft.com/office/drawing/2014/chart" uri="{C3380CC4-5D6E-409C-BE32-E72D297353CC}">
              <c16:uniqueId val="{00000001-3EE2-4EB4-96A5-9A2707345416}"/>
            </c:ext>
          </c:extLst>
        </c:ser>
        <c:ser>
          <c:idx val="2"/>
          <c:order val="2"/>
          <c:tx>
            <c:strRef>
              <c:f>'klantact x kanaal 2'!$L$8:$L$9</c:f>
              <c:strCache>
                <c:ptCount val="1"/>
                <c:pt idx="0">
                  <c:v>2014</c:v>
                </c:pt>
              </c:strCache>
            </c:strRef>
          </c:tx>
          <c:spPr>
            <a:solidFill>
              <a:schemeClr val="accent1">
                <a:shade val="65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2'!$L$10:$L$18</c:f>
              <c:numCache>
                <c:formatCode>General</c:formatCode>
                <c:ptCount val="8"/>
                <c:pt idx="0">
                  <c:v>275868</c:v>
                </c:pt>
                <c:pt idx="1">
                  <c:v>10248</c:v>
                </c:pt>
                <c:pt idx="2">
                  <c:v>34784</c:v>
                </c:pt>
                <c:pt idx="3">
                  <c:v>3721</c:v>
                </c:pt>
                <c:pt idx="4">
                  <c:v>48697</c:v>
                </c:pt>
                <c:pt idx="5">
                  <c:v>375184</c:v>
                </c:pt>
                <c:pt idx="6">
                  <c:v>20723</c:v>
                </c:pt>
                <c:pt idx="7">
                  <c:v>104008</c:v>
                </c:pt>
              </c:numCache>
            </c:numRef>
          </c:val>
          <c:extLst>
            <c:ext xmlns:c16="http://schemas.microsoft.com/office/drawing/2014/chart" uri="{C3380CC4-5D6E-409C-BE32-E72D297353CC}">
              <c16:uniqueId val="{00000002-3EE2-4EB4-96A5-9A2707345416}"/>
            </c:ext>
          </c:extLst>
        </c:ser>
        <c:ser>
          <c:idx val="3"/>
          <c:order val="3"/>
          <c:tx>
            <c:strRef>
              <c:f>'klantact x kanaal 2'!$M$8:$M$9</c:f>
              <c:strCache>
                <c:ptCount val="1"/>
                <c:pt idx="0">
                  <c:v>2015</c:v>
                </c:pt>
              </c:strCache>
            </c:strRef>
          </c:tx>
          <c:spPr>
            <a:solidFill>
              <a:schemeClr val="accent1">
                <a:shade val="76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2'!$M$10:$M$18</c:f>
              <c:numCache>
                <c:formatCode>General</c:formatCode>
                <c:ptCount val="8"/>
                <c:pt idx="0">
                  <c:v>119746</c:v>
                </c:pt>
                <c:pt idx="1">
                  <c:v>7</c:v>
                </c:pt>
                <c:pt idx="2">
                  <c:v>30601</c:v>
                </c:pt>
                <c:pt idx="3">
                  <c:v>2409</c:v>
                </c:pt>
                <c:pt idx="4">
                  <c:v>50838</c:v>
                </c:pt>
                <c:pt idx="5">
                  <c:v>369316</c:v>
                </c:pt>
                <c:pt idx="6">
                  <c:v>14408</c:v>
                </c:pt>
                <c:pt idx="7">
                  <c:v>94668</c:v>
                </c:pt>
              </c:numCache>
            </c:numRef>
          </c:val>
          <c:extLst>
            <c:ext xmlns:c16="http://schemas.microsoft.com/office/drawing/2014/chart" uri="{C3380CC4-5D6E-409C-BE32-E72D297353CC}">
              <c16:uniqueId val="{00000003-3EE2-4EB4-96A5-9A2707345416}"/>
            </c:ext>
          </c:extLst>
        </c:ser>
        <c:ser>
          <c:idx val="4"/>
          <c:order val="4"/>
          <c:tx>
            <c:strRef>
              <c:f>'klantact x kanaal 2'!$N$8:$N$9</c:f>
              <c:strCache>
                <c:ptCount val="1"/>
                <c:pt idx="0">
                  <c:v>2016</c:v>
                </c:pt>
              </c:strCache>
            </c:strRef>
          </c:tx>
          <c:spPr>
            <a:solidFill>
              <a:schemeClr val="accent1">
                <a:shade val="88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2'!$N$10:$N$18</c:f>
              <c:numCache>
                <c:formatCode>General</c:formatCode>
                <c:ptCount val="8"/>
                <c:pt idx="0">
                  <c:v>85099</c:v>
                </c:pt>
                <c:pt idx="1">
                  <c:v>0</c:v>
                </c:pt>
                <c:pt idx="2">
                  <c:v>37032</c:v>
                </c:pt>
                <c:pt idx="3">
                  <c:v>553</c:v>
                </c:pt>
                <c:pt idx="4">
                  <c:v>53112</c:v>
                </c:pt>
                <c:pt idx="5">
                  <c:v>428781</c:v>
                </c:pt>
                <c:pt idx="6">
                  <c:v>16226</c:v>
                </c:pt>
                <c:pt idx="7">
                  <c:v>113097</c:v>
                </c:pt>
              </c:numCache>
            </c:numRef>
          </c:val>
          <c:extLst>
            <c:ext xmlns:c16="http://schemas.microsoft.com/office/drawing/2014/chart" uri="{C3380CC4-5D6E-409C-BE32-E72D297353CC}">
              <c16:uniqueId val="{00000004-3EE2-4EB4-96A5-9A2707345416}"/>
            </c:ext>
          </c:extLst>
        </c:ser>
        <c:ser>
          <c:idx val="5"/>
          <c:order val="5"/>
          <c:tx>
            <c:strRef>
              <c:f>'klantact x kanaal 2'!$O$8:$O$9</c:f>
              <c:strCache>
                <c:ptCount val="1"/>
                <c:pt idx="0">
                  <c:v>2017</c:v>
                </c:pt>
              </c:strCache>
            </c:strRef>
          </c:tx>
          <c:spPr>
            <a:solidFill>
              <a:schemeClr val="accent1"/>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2'!$O$10:$O$18</c:f>
              <c:numCache>
                <c:formatCode>General</c:formatCode>
                <c:ptCount val="8"/>
                <c:pt idx="0">
                  <c:v>92074</c:v>
                </c:pt>
                <c:pt idx="1">
                  <c:v>0</c:v>
                </c:pt>
                <c:pt idx="2">
                  <c:v>70843</c:v>
                </c:pt>
                <c:pt idx="3">
                  <c:v>0</c:v>
                </c:pt>
                <c:pt idx="4">
                  <c:v>47163</c:v>
                </c:pt>
                <c:pt idx="5">
                  <c:v>395063</c:v>
                </c:pt>
                <c:pt idx="6">
                  <c:v>14928</c:v>
                </c:pt>
                <c:pt idx="7">
                  <c:v>117512</c:v>
                </c:pt>
              </c:numCache>
            </c:numRef>
          </c:val>
          <c:extLst>
            <c:ext xmlns:c16="http://schemas.microsoft.com/office/drawing/2014/chart" uri="{C3380CC4-5D6E-409C-BE32-E72D297353CC}">
              <c16:uniqueId val="{00000005-3EE2-4EB4-96A5-9A2707345416}"/>
            </c:ext>
          </c:extLst>
        </c:ser>
        <c:ser>
          <c:idx val="6"/>
          <c:order val="6"/>
          <c:tx>
            <c:strRef>
              <c:f>'klantact x kanaal 2'!$P$8:$P$9</c:f>
              <c:strCache>
                <c:ptCount val="1"/>
                <c:pt idx="0">
                  <c:v>2018</c:v>
                </c:pt>
              </c:strCache>
            </c:strRef>
          </c:tx>
          <c:spPr>
            <a:solidFill>
              <a:schemeClr val="accent1">
                <a:tint val="89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2'!$P$10:$P$18</c:f>
              <c:numCache>
                <c:formatCode>General</c:formatCode>
                <c:ptCount val="8"/>
                <c:pt idx="0">
                  <c:v>92271</c:v>
                </c:pt>
                <c:pt idx="1">
                  <c:v>0</c:v>
                </c:pt>
                <c:pt idx="2">
                  <c:v>62652</c:v>
                </c:pt>
                <c:pt idx="3">
                  <c:v>0</c:v>
                </c:pt>
                <c:pt idx="4">
                  <c:v>41717</c:v>
                </c:pt>
                <c:pt idx="5">
                  <c:v>408791</c:v>
                </c:pt>
                <c:pt idx="6">
                  <c:v>13824</c:v>
                </c:pt>
                <c:pt idx="7">
                  <c:v>120587</c:v>
                </c:pt>
              </c:numCache>
            </c:numRef>
          </c:val>
          <c:extLst>
            <c:ext xmlns:c16="http://schemas.microsoft.com/office/drawing/2014/chart" uri="{C3380CC4-5D6E-409C-BE32-E72D297353CC}">
              <c16:uniqueId val="{00000006-3EE2-4EB4-96A5-9A2707345416}"/>
            </c:ext>
          </c:extLst>
        </c:ser>
        <c:ser>
          <c:idx val="7"/>
          <c:order val="7"/>
          <c:tx>
            <c:strRef>
              <c:f>'klantact x kanaal 2'!$Q$8:$Q$9</c:f>
              <c:strCache>
                <c:ptCount val="1"/>
                <c:pt idx="0">
                  <c:v>2019</c:v>
                </c:pt>
              </c:strCache>
            </c:strRef>
          </c:tx>
          <c:spPr>
            <a:solidFill>
              <a:schemeClr val="accent1">
                <a:tint val="77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2'!$Q$10:$Q$18</c:f>
              <c:numCache>
                <c:formatCode>General</c:formatCode>
                <c:ptCount val="8"/>
                <c:pt idx="0">
                  <c:v>107286</c:v>
                </c:pt>
                <c:pt idx="1">
                  <c:v>0</c:v>
                </c:pt>
                <c:pt idx="2">
                  <c:v>68176</c:v>
                </c:pt>
                <c:pt idx="3">
                  <c:v>0</c:v>
                </c:pt>
                <c:pt idx="4">
                  <c:v>37192</c:v>
                </c:pt>
                <c:pt idx="5">
                  <c:v>387925</c:v>
                </c:pt>
                <c:pt idx="6">
                  <c:v>11931</c:v>
                </c:pt>
                <c:pt idx="7">
                  <c:v>111196</c:v>
                </c:pt>
              </c:numCache>
            </c:numRef>
          </c:val>
          <c:extLst>
            <c:ext xmlns:c16="http://schemas.microsoft.com/office/drawing/2014/chart" uri="{C3380CC4-5D6E-409C-BE32-E72D297353CC}">
              <c16:uniqueId val="{00000007-3EE2-4EB4-96A5-9A2707345416}"/>
            </c:ext>
          </c:extLst>
        </c:ser>
        <c:ser>
          <c:idx val="8"/>
          <c:order val="8"/>
          <c:tx>
            <c:strRef>
              <c:f>'klantact x kanaal 2'!$R$8:$R$9</c:f>
              <c:strCache>
                <c:ptCount val="1"/>
                <c:pt idx="0">
                  <c:v>2020</c:v>
                </c:pt>
              </c:strCache>
            </c:strRef>
          </c:tx>
          <c:spPr>
            <a:solidFill>
              <a:schemeClr val="accent1">
                <a:tint val="65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2'!$R$10:$R$18</c:f>
              <c:numCache>
                <c:formatCode>General</c:formatCode>
                <c:ptCount val="8"/>
                <c:pt idx="0">
                  <c:v>24758</c:v>
                </c:pt>
                <c:pt idx="1">
                  <c:v>0</c:v>
                </c:pt>
                <c:pt idx="2">
                  <c:v>102279</c:v>
                </c:pt>
                <c:pt idx="3">
                  <c:v>0</c:v>
                </c:pt>
                <c:pt idx="4">
                  <c:v>8690</c:v>
                </c:pt>
                <c:pt idx="5">
                  <c:v>343615</c:v>
                </c:pt>
                <c:pt idx="6">
                  <c:v>10310</c:v>
                </c:pt>
                <c:pt idx="7">
                  <c:v>82100</c:v>
                </c:pt>
              </c:numCache>
            </c:numRef>
          </c:val>
          <c:extLst>
            <c:ext xmlns:c16="http://schemas.microsoft.com/office/drawing/2014/chart" uri="{C3380CC4-5D6E-409C-BE32-E72D297353CC}">
              <c16:uniqueId val="{00000000-A2EF-4E3D-B3FF-4EBF941D4219}"/>
            </c:ext>
          </c:extLst>
        </c:ser>
        <c:ser>
          <c:idx val="9"/>
          <c:order val="9"/>
          <c:tx>
            <c:strRef>
              <c:f>'klantact x kanaal 2'!$S$8:$S$9</c:f>
              <c:strCache>
                <c:ptCount val="1"/>
                <c:pt idx="0">
                  <c:v>2021</c:v>
                </c:pt>
              </c:strCache>
            </c:strRef>
          </c:tx>
          <c:spPr>
            <a:solidFill>
              <a:schemeClr val="accent1">
                <a:tint val="54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2'!$S$10:$S$18</c:f>
              <c:numCache>
                <c:formatCode>General</c:formatCode>
                <c:ptCount val="8"/>
                <c:pt idx="0">
                  <c:v>8809</c:v>
                </c:pt>
                <c:pt idx="1">
                  <c:v>0</c:v>
                </c:pt>
                <c:pt idx="2">
                  <c:v>102279</c:v>
                </c:pt>
                <c:pt idx="3">
                  <c:v>0</c:v>
                </c:pt>
                <c:pt idx="4">
                  <c:v>6393</c:v>
                </c:pt>
                <c:pt idx="5">
                  <c:v>313580</c:v>
                </c:pt>
                <c:pt idx="6">
                  <c:v>8346</c:v>
                </c:pt>
                <c:pt idx="7">
                  <c:v>89703</c:v>
                </c:pt>
              </c:numCache>
            </c:numRef>
          </c:val>
          <c:extLst>
            <c:ext xmlns:c16="http://schemas.microsoft.com/office/drawing/2014/chart" uri="{C3380CC4-5D6E-409C-BE32-E72D297353CC}">
              <c16:uniqueId val="{00000000-34B2-4DBA-B15F-84ECB4AA211D}"/>
            </c:ext>
          </c:extLst>
        </c:ser>
        <c:ser>
          <c:idx val="10"/>
          <c:order val="10"/>
          <c:tx>
            <c:strRef>
              <c:f>'klantact x kanaal 2'!$T$8:$T$9</c:f>
              <c:strCache>
                <c:ptCount val="1"/>
                <c:pt idx="0">
                  <c:v>2022</c:v>
                </c:pt>
              </c:strCache>
            </c:strRef>
          </c:tx>
          <c:spPr>
            <a:solidFill>
              <a:schemeClr val="accent1">
                <a:tint val="42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2'!$T$10:$T$18</c:f>
              <c:numCache>
                <c:formatCode>General</c:formatCode>
                <c:ptCount val="8"/>
                <c:pt idx="0">
                  <c:v>57870</c:v>
                </c:pt>
                <c:pt idx="1">
                  <c:v>0</c:v>
                </c:pt>
                <c:pt idx="2">
                  <c:v>56525</c:v>
                </c:pt>
                <c:pt idx="3">
                  <c:v>0</c:v>
                </c:pt>
                <c:pt idx="4">
                  <c:v>15523</c:v>
                </c:pt>
                <c:pt idx="5">
                  <c:v>241241</c:v>
                </c:pt>
                <c:pt idx="6">
                  <c:v>7051</c:v>
                </c:pt>
                <c:pt idx="7">
                  <c:v>108809</c:v>
                </c:pt>
              </c:numCache>
            </c:numRef>
          </c:val>
          <c:extLst>
            <c:ext xmlns:c16="http://schemas.microsoft.com/office/drawing/2014/chart" uri="{C3380CC4-5D6E-409C-BE32-E72D297353CC}">
              <c16:uniqueId val="{00000000-879C-4D68-9695-D45FC1609A9D}"/>
            </c:ext>
          </c:extLst>
        </c:ser>
        <c:dLbls>
          <c:showLegendKey val="0"/>
          <c:showVal val="0"/>
          <c:showCatName val="0"/>
          <c:showSerName val="0"/>
          <c:showPercent val="0"/>
          <c:showBubbleSize val="0"/>
        </c:dLbls>
        <c:gapWidth val="219"/>
        <c:overlap val="-27"/>
        <c:axId val="475681880"/>
        <c:axId val="475683192"/>
      </c:barChart>
      <c:catAx>
        <c:axId val="475681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75683192"/>
        <c:crosses val="autoZero"/>
        <c:auto val="1"/>
        <c:lblAlgn val="ctr"/>
        <c:lblOffset val="100"/>
        <c:noMultiLvlLbl val="0"/>
      </c:catAx>
      <c:valAx>
        <c:axId val="475683192"/>
        <c:scaling>
          <c:orientation val="minMax"/>
          <c:max val="45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75681880"/>
        <c:crosses val="autoZero"/>
        <c:crossBetween val="between"/>
      </c:valAx>
      <c:spPr>
        <a:noFill/>
        <a:ln>
          <a:noFill/>
        </a:ln>
        <a:effectLst>
          <a:softEdge rad="177800"/>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Gebruik voorzieningen het Juridisch Loket.xlsx]Verwijzing x jaar!Draaitabel2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Aantal</a:t>
            </a:r>
            <a:r>
              <a:rPr lang="nl-NL" baseline="0"/>
              <a:t> p</a:t>
            </a:r>
            <a:r>
              <a:rPr lang="nl-NL"/>
              <a:t>roducten voortkomend uit klantactiviteiten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2804939306541059E-2"/>
          <c:y val="2.5428331875182269E-2"/>
          <c:w val="0.81544677637728746"/>
          <c:h val="0.7426972876213106"/>
        </c:manualLayout>
      </c:layout>
      <c:barChart>
        <c:barDir val="col"/>
        <c:grouping val="clustered"/>
        <c:varyColors val="0"/>
        <c:ser>
          <c:idx val="0"/>
          <c:order val="0"/>
          <c:tx>
            <c:strRef>
              <c:f>'Verwijzing x jaar'!$Q$10:$Q$11</c:f>
              <c:strCache>
                <c:ptCount val="1"/>
                <c:pt idx="0">
                  <c:v>2012</c:v>
                </c:pt>
              </c:strCache>
            </c:strRef>
          </c:tx>
          <c:spPr>
            <a:solidFill>
              <a:schemeClr val="accent1">
                <a:shade val="41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jaar'!$Q$12:$Q$19</c:f>
              <c:numCache>
                <c:formatCode>General</c:formatCode>
                <c:ptCount val="7"/>
                <c:pt idx="0">
                  <c:v>60257</c:v>
                </c:pt>
                <c:pt idx="1">
                  <c:v>58532</c:v>
                </c:pt>
                <c:pt idx="2">
                  <c:v>46756</c:v>
                </c:pt>
                <c:pt idx="3">
                  <c:v>789389</c:v>
                </c:pt>
                <c:pt idx="4">
                  <c:v>31599</c:v>
                </c:pt>
                <c:pt idx="5">
                  <c:v>2635</c:v>
                </c:pt>
              </c:numCache>
            </c:numRef>
          </c:val>
          <c:extLst>
            <c:ext xmlns:c16="http://schemas.microsoft.com/office/drawing/2014/chart" uri="{C3380CC4-5D6E-409C-BE32-E72D297353CC}">
              <c16:uniqueId val="{00000000-DF35-40B9-BB6B-1FB77A2DBA8F}"/>
            </c:ext>
          </c:extLst>
        </c:ser>
        <c:ser>
          <c:idx val="1"/>
          <c:order val="1"/>
          <c:tx>
            <c:strRef>
              <c:f>'Verwijzing x jaar'!$R$10:$R$11</c:f>
              <c:strCache>
                <c:ptCount val="1"/>
                <c:pt idx="0">
                  <c:v>2013</c:v>
                </c:pt>
              </c:strCache>
            </c:strRef>
          </c:tx>
          <c:spPr>
            <a:solidFill>
              <a:schemeClr val="accent1">
                <a:shade val="53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jaar'!$R$12:$R$19</c:f>
              <c:numCache>
                <c:formatCode>General</c:formatCode>
                <c:ptCount val="7"/>
                <c:pt idx="0">
                  <c:v>61873</c:v>
                </c:pt>
                <c:pt idx="1">
                  <c:v>48952</c:v>
                </c:pt>
                <c:pt idx="2">
                  <c:v>84118</c:v>
                </c:pt>
                <c:pt idx="3">
                  <c:v>915634</c:v>
                </c:pt>
                <c:pt idx="4">
                  <c:v>29157</c:v>
                </c:pt>
                <c:pt idx="5">
                  <c:v>2805</c:v>
                </c:pt>
              </c:numCache>
            </c:numRef>
          </c:val>
          <c:extLst>
            <c:ext xmlns:c16="http://schemas.microsoft.com/office/drawing/2014/chart" uri="{C3380CC4-5D6E-409C-BE32-E72D297353CC}">
              <c16:uniqueId val="{00000001-DF35-40B9-BB6B-1FB77A2DBA8F}"/>
            </c:ext>
          </c:extLst>
        </c:ser>
        <c:ser>
          <c:idx val="2"/>
          <c:order val="2"/>
          <c:tx>
            <c:strRef>
              <c:f>'Verwijzing x jaar'!$S$10:$S$11</c:f>
              <c:strCache>
                <c:ptCount val="1"/>
                <c:pt idx="0">
                  <c:v>2014</c:v>
                </c:pt>
              </c:strCache>
            </c:strRef>
          </c:tx>
          <c:spPr>
            <a:solidFill>
              <a:schemeClr val="accent1">
                <a:shade val="65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jaar'!$S$12:$S$19</c:f>
              <c:numCache>
                <c:formatCode>General</c:formatCode>
                <c:ptCount val="7"/>
                <c:pt idx="0">
                  <c:v>48492</c:v>
                </c:pt>
                <c:pt idx="1">
                  <c:v>40891</c:v>
                </c:pt>
                <c:pt idx="2">
                  <c:v>89123</c:v>
                </c:pt>
                <c:pt idx="3">
                  <c:v>822243</c:v>
                </c:pt>
                <c:pt idx="4">
                  <c:v>26122</c:v>
                </c:pt>
                <c:pt idx="5">
                  <c:v>2823</c:v>
                </c:pt>
              </c:numCache>
            </c:numRef>
          </c:val>
          <c:extLst>
            <c:ext xmlns:c16="http://schemas.microsoft.com/office/drawing/2014/chart" uri="{C3380CC4-5D6E-409C-BE32-E72D297353CC}">
              <c16:uniqueId val="{00000002-DF35-40B9-BB6B-1FB77A2DBA8F}"/>
            </c:ext>
          </c:extLst>
        </c:ser>
        <c:ser>
          <c:idx val="3"/>
          <c:order val="3"/>
          <c:tx>
            <c:strRef>
              <c:f>'Verwijzing x jaar'!$T$10:$T$11</c:f>
              <c:strCache>
                <c:ptCount val="1"/>
                <c:pt idx="0">
                  <c:v>2015</c:v>
                </c:pt>
              </c:strCache>
            </c:strRef>
          </c:tx>
          <c:spPr>
            <a:solidFill>
              <a:schemeClr val="accent1">
                <a:shade val="76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jaar'!$T$12:$T$19</c:f>
              <c:numCache>
                <c:formatCode>General</c:formatCode>
                <c:ptCount val="7"/>
                <c:pt idx="0">
                  <c:v>56263</c:v>
                </c:pt>
                <c:pt idx="1">
                  <c:v>37025</c:v>
                </c:pt>
                <c:pt idx="2">
                  <c:v>91177</c:v>
                </c:pt>
                <c:pt idx="3">
                  <c:v>626116</c:v>
                </c:pt>
                <c:pt idx="4">
                  <c:v>19867</c:v>
                </c:pt>
                <c:pt idx="5">
                  <c:v>1980</c:v>
                </c:pt>
              </c:numCache>
            </c:numRef>
          </c:val>
          <c:extLst>
            <c:ext xmlns:c16="http://schemas.microsoft.com/office/drawing/2014/chart" uri="{C3380CC4-5D6E-409C-BE32-E72D297353CC}">
              <c16:uniqueId val="{00000003-DF35-40B9-BB6B-1FB77A2DBA8F}"/>
            </c:ext>
          </c:extLst>
        </c:ser>
        <c:ser>
          <c:idx val="4"/>
          <c:order val="4"/>
          <c:tx>
            <c:strRef>
              <c:f>'Verwijzing x jaar'!$U$10:$U$11</c:f>
              <c:strCache>
                <c:ptCount val="1"/>
                <c:pt idx="0">
                  <c:v>2016</c:v>
                </c:pt>
              </c:strCache>
            </c:strRef>
          </c:tx>
          <c:spPr>
            <a:solidFill>
              <a:schemeClr val="accent1">
                <a:shade val="88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jaar'!$U$12:$U$19</c:f>
              <c:numCache>
                <c:formatCode>General</c:formatCode>
                <c:ptCount val="7"/>
                <c:pt idx="0">
                  <c:v>59907</c:v>
                </c:pt>
                <c:pt idx="1">
                  <c:v>35711</c:v>
                </c:pt>
                <c:pt idx="2">
                  <c:v>93397</c:v>
                </c:pt>
                <c:pt idx="3">
                  <c:v>677276</c:v>
                </c:pt>
                <c:pt idx="4">
                  <c:v>21583</c:v>
                </c:pt>
                <c:pt idx="5">
                  <c:v>1679</c:v>
                </c:pt>
              </c:numCache>
            </c:numRef>
          </c:val>
          <c:extLst>
            <c:ext xmlns:c16="http://schemas.microsoft.com/office/drawing/2014/chart" uri="{C3380CC4-5D6E-409C-BE32-E72D297353CC}">
              <c16:uniqueId val="{00000004-DF35-40B9-BB6B-1FB77A2DBA8F}"/>
            </c:ext>
          </c:extLst>
        </c:ser>
        <c:ser>
          <c:idx val="5"/>
          <c:order val="5"/>
          <c:tx>
            <c:strRef>
              <c:f>'Verwijzing x jaar'!$V$10:$V$11</c:f>
              <c:strCache>
                <c:ptCount val="1"/>
                <c:pt idx="0">
                  <c:v>2017</c:v>
                </c:pt>
              </c:strCache>
            </c:strRef>
          </c:tx>
          <c:spPr>
            <a:solidFill>
              <a:schemeClr val="accent1"/>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jaar'!$V$12:$V$19</c:f>
              <c:numCache>
                <c:formatCode>General</c:formatCode>
                <c:ptCount val="7"/>
                <c:pt idx="0">
                  <c:v>51800</c:v>
                </c:pt>
                <c:pt idx="1">
                  <c:v>33704</c:v>
                </c:pt>
                <c:pt idx="2">
                  <c:v>93081</c:v>
                </c:pt>
                <c:pt idx="3">
                  <c:v>680352</c:v>
                </c:pt>
                <c:pt idx="4">
                  <c:v>19354</c:v>
                </c:pt>
                <c:pt idx="5">
                  <c:v>1605</c:v>
                </c:pt>
              </c:numCache>
            </c:numRef>
          </c:val>
          <c:extLst>
            <c:ext xmlns:c16="http://schemas.microsoft.com/office/drawing/2014/chart" uri="{C3380CC4-5D6E-409C-BE32-E72D297353CC}">
              <c16:uniqueId val="{00000005-DF35-40B9-BB6B-1FB77A2DBA8F}"/>
            </c:ext>
          </c:extLst>
        </c:ser>
        <c:ser>
          <c:idx val="6"/>
          <c:order val="6"/>
          <c:tx>
            <c:strRef>
              <c:f>'Verwijzing x jaar'!$W$10:$W$11</c:f>
              <c:strCache>
                <c:ptCount val="1"/>
                <c:pt idx="0">
                  <c:v>2018</c:v>
                </c:pt>
              </c:strCache>
            </c:strRef>
          </c:tx>
          <c:spPr>
            <a:solidFill>
              <a:schemeClr val="accent1">
                <a:tint val="89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jaar'!$W$12:$W$19</c:f>
              <c:numCache>
                <c:formatCode>General</c:formatCode>
                <c:ptCount val="7"/>
                <c:pt idx="0">
                  <c:v>45442</c:v>
                </c:pt>
                <c:pt idx="1">
                  <c:v>33817</c:v>
                </c:pt>
                <c:pt idx="2">
                  <c:v>87505</c:v>
                </c:pt>
                <c:pt idx="3">
                  <c:v>677968</c:v>
                </c:pt>
                <c:pt idx="4">
                  <c:v>18197</c:v>
                </c:pt>
                <c:pt idx="5">
                  <c:v>473</c:v>
                </c:pt>
              </c:numCache>
            </c:numRef>
          </c:val>
          <c:extLst>
            <c:ext xmlns:c16="http://schemas.microsoft.com/office/drawing/2014/chart" uri="{C3380CC4-5D6E-409C-BE32-E72D297353CC}">
              <c16:uniqueId val="{00000006-DF35-40B9-BB6B-1FB77A2DBA8F}"/>
            </c:ext>
          </c:extLst>
        </c:ser>
        <c:ser>
          <c:idx val="7"/>
          <c:order val="7"/>
          <c:tx>
            <c:strRef>
              <c:f>'Verwijzing x jaar'!$X$10:$X$11</c:f>
              <c:strCache>
                <c:ptCount val="1"/>
                <c:pt idx="0">
                  <c:v>2019</c:v>
                </c:pt>
              </c:strCache>
            </c:strRef>
          </c:tx>
          <c:spPr>
            <a:solidFill>
              <a:schemeClr val="accent1">
                <a:tint val="77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jaar'!$X$12:$X$19</c:f>
              <c:numCache>
                <c:formatCode>General</c:formatCode>
                <c:ptCount val="7"/>
                <c:pt idx="0">
                  <c:v>40105</c:v>
                </c:pt>
                <c:pt idx="1">
                  <c:v>34853</c:v>
                </c:pt>
                <c:pt idx="2">
                  <c:v>81195</c:v>
                </c:pt>
                <c:pt idx="3">
                  <c:v>666811</c:v>
                </c:pt>
                <c:pt idx="4">
                  <c:v>17931</c:v>
                </c:pt>
                <c:pt idx="5">
                  <c:v>1029</c:v>
                </c:pt>
              </c:numCache>
            </c:numRef>
          </c:val>
          <c:extLst>
            <c:ext xmlns:c16="http://schemas.microsoft.com/office/drawing/2014/chart" uri="{C3380CC4-5D6E-409C-BE32-E72D297353CC}">
              <c16:uniqueId val="{00000007-DF35-40B9-BB6B-1FB77A2DBA8F}"/>
            </c:ext>
          </c:extLst>
        </c:ser>
        <c:ser>
          <c:idx val="8"/>
          <c:order val="8"/>
          <c:tx>
            <c:strRef>
              <c:f>'Verwijzing x jaar'!$Y$10:$Y$11</c:f>
              <c:strCache>
                <c:ptCount val="1"/>
                <c:pt idx="0">
                  <c:v>2020</c:v>
                </c:pt>
              </c:strCache>
            </c:strRef>
          </c:tx>
          <c:spPr>
            <a:solidFill>
              <a:schemeClr val="accent1">
                <a:tint val="65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jaar'!$Y$12:$Y$19</c:f>
              <c:numCache>
                <c:formatCode>General</c:formatCode>
                <c:ptCount val="7"/>
                <c:pt idx="0">
                  <c:v>9438</c:v>
                </c:pt>
                <c:pt idx="1">
                  <c:v>18185</c:v>
                </c:pt>
                <c:pt idx="2">
                  <c:v>21886</c:v>
                </c:pt>
                <c:pt idx="3">
                  <c:v>247272</c:v>
                </c:pt>
                <c:pt idx="4">
                  <c:v>1209</c:v>
                </c:pt>
                <c:pt idx="5">
                  <c:v>0</c:v>
                </c:pt>
              </c:numCache>
            </c:numRef>
          </c:val>
          <c:extLst>
            <c:ext xmlns:c16="http://schemas.microsoft.com/office/drawing/2014/chart" uri="{C3380CC4-5D6E-409C-BE32-E72D297353CC}">
              <c16:uniqueId val="{00000000-74D0-42A3-887A-7E352102AAB3}"/>
            </c:ext>
          </c:extLst>
        </c:ser>
        <c:ser>
          <c:idx val="9"/>
          <c:order val="9"/>
          <c:tx>
            <c:strRef>
              <c:f>'Verwijzing x jaar'!$Z$10:$Z$11</c:f>
              <c:strCache>
                <c:ptCount val="1"/>
                <c:pt idx="0">
                  <c:v>2021</c:v>
                </c:pt>
              </c:strCache>
            </c:strRef>
          </c:tx>
          <c:spPr>
            <a:solidFill>
              <a:schemeClr val="accent1">
                <a:tint val="54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jaar'!$Z$12:$Z$19</c:f>
              <c:numCache>
                <c:formatCode>General</c:formatCode>
                <c:ptCount val="7"/>
                <c:pt idx="0">
                  <c:v>5720</c:v>
                </c:pt>
                <c:pt idx="1">
                  <c:v>12863</c:v>
                </c:pt>
                <c:pt idx="2">
                  <c:v>1752</c:v>
                </c:pt>
                <c:pt idx="3">
                  <c:v>199410</c:v>
                </c:pt>
                <c:pt idx="4">
                  <c:v>0</c:v>
                </c:pt>
                <c:pt idx="5">
                  <c:v>0</c:v>
                </c:pt>
              </c:numCache>
            </c:numRef>
          </c:val>
          <c:extLst>
            <c:ext xmlns:c16="http://schemas.microsoft.com/office/drawing/2014/chart" uri="{C3380CC4-5D6E-409C-BE32-E72D297353CC}">
              <c16:uniqueId val="{00000000-3B09-4DAC-90A8-94B0C9EE050D}"/>
            </c:ext>
          </c:extLst>
        </c:ser>
        <c:ser>
          <c:idx val="10"/>
          <c:order val="10"/>
          <c:tx>
            <c:strRef>
              <c:f>'Verwijzing x jaar'!$AA$10:$AA$11</c:f>
              <c:strCache>
                <c:ptCount val="1"/>
                <c:pt idx="0">
                  <c:v>(leeg)</c:v>
                </c:pt>
              </c:strCache>
            </c:strRef>
          </c:tx>
          <c:spPr>
            <a:solidFill>
              <a:schemeClr val="accent1">
                <a:tint val="42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jaar'!$AA$12:$AA$19</c:f>
              <c:numCache>
                <c:formatCode>General</c:formatCode>
                <c:ptCount val="7"/>
              </c:numCache>
            </c:numRef>
          </c:val>
          <c:extLst>
            <c:ext xmlns:c16="http://schemas.microsoft.com/office/drawing/2014/chart" uri="{C3380CC4-5D6E-409C-BE32-E72D297353CC}">
              <c16:uniqueId val="{00000002-9668-4D26-ADB8-455746440736}"/>
            </c:ext>
          </c:extLst>
        </c:ser>
        <c:dLbls>
          <c:showLegendKey val="0"/>
          <c:showVal val="0"/>
          <c:showCatName val="0"/>
          <c:showSerName val="0"/>
          <c:showPercent val="0"/>
          <c:showBubbleSize val="0"/>
        </c:dLbls>
        <c:gapWidth val="219"/>
        <c:overlap val="-27"/>
        <c:axId val="622770200"/>
        <c:axId val="622771512"/>
      </c:barChart>
      <c:catAx>
        <c:axId val="62277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2771512"/>
        <c:crosses val="autoZero"/>
        <c:auto val="1"/>
        <c:lblAlgn val="ctr"/>
        <c:lblOffset val="100"/>
        <c:noMultiLvlLbl val="0"/>
      </c:catAx>
      <c:valAx>
        <c:axId val="622771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2770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Gebruik voorzieningen het Juridisch Loket.xlsx]Verwijzingen!Draaitabel3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Aantal verwijzingen naar de advocatuur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pPr>
            <a:solidFill>
              <a:schemeClr val="accent1"/>
            </a:solidFill>
            <a:ln w="9525">
              <a:solidFill>
                <a:schemeClr val="accent1"/>
              </a:solidFill>
            </a:ln>
            <a:effectLst/>
          </c:spPr>
        </c:marker>
      </c:pivotFmt>
      <c:pivotFmt>
        <c:idx val="1"/>
        <c:spPr>
          <a:solidFill>
            <a:schemeClr val="accent1"/>
          </a:solidFill>
          <a:ln w="28575" cap="rnd">
            <a:solidFill>
              <a:schemeClr val="accent1"/>
            </a:solidFill>
            <a:round/>
          </a:ln>
          <a:effectLst/>
        </c:spPr>
      </c:pivotFmt>
      <c:pivotFmt>
        <c:idx val="2"/>
        <c:spPr>
          <a:solidFill>
            <a:schemeClr val="accent1"/>
          </a:solidFill>
          <a:ln w="28575" cap="rnd">
            <a:solidFill>
              <a:schemeClr val="accent1"/>
            </a:solidFill>
            <a:round/>
          </a:ln>
          <a:effectLst/>
        </c:spPr>
      </c:pivotFmt>
      <c:pivotFmt>
        <c:idx val="3"/>
        <c:spPr>
          <a:solidFill>
            <a:schemeClr val="accent1"/>
          </a:solidFill>
          <a:ln w="28575" cap="rnd">
            <a:solidFill>
              <a:schemeClr val="accent1"/>
            </a:solidFill>
            <a:round/>
          </a:ln>
          <a:effectLst/>
        </c:spPr>
      </c:pivotFmt>
      <c:pivotFmt>
        <c:idx val="4"/>
        <c:spPr>
          <a:solidFill>
            <a:schemeClr val="accent1"/>
          </a:solidFill>
          <a:ln w="28575" cap="rnd">
            <a:solidFill>
              <a:schemeClr val="accent1"/>
            </a:solidFill>
            <a:round/>
          </a:ln>
          <a:effectLst/>
        </c:spPr>
        <c:marker>
          <c:symbol val="circle"/>
          <c:size val="5"/>
          <c:spPr>
            <a:solidFill>
              <a:schemeClr val="accent1">
                <a:shade val="65000"/>
              </a:schemeClr>
            </a:solidFill>
            <a:ln w="9525">
              <a:solidFill>
                <a:schemeClr val="accent1">
                  <a:shade val="65000"/>
                </a:schemeClr>
              </a:solidFill>
            </a:ln>
            <a:effectLst/>
          </c:spPr>
        </c:marker>
      </c:pivotFmt>
      <c:pivotFmt>
        <c:idx val="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
        <c:spPr>
          <a:solidFill>
            <a:schemeClr val="accent1"/>
          </a:solidFill>
          <a:ln w="28575" cap="rnd">
            <a:solidFill>
              <a:schemeClr val="accent1"/>
            </a:solidFill>
            <a:round/>
          </a:ln>
          <a:effectLst/>
        </c:spPr>
        <c:marker>
          <c:symbol val="circle"/>
          <c:size val="5"/>
          <c:spPr>
            <a:solidFill>
              <a:schemeClr val="accent1">
                <a:tint val="65000"/>
              </a:schemeClr>
            </a:solidFill>
            <a:ln w="9525">
              <a:solidFill>
                <a:schemeClr val="accent1">
                  <a:tint val="65000"/>
                </a:schemeClr>
              </a:solidFill>
            </a:ln>
            <a:effectLst/>
          </c:spPr>
        </c:marker>
      </c:pivotFmt>
      <c:pivotFmt>
        <c:idx val="7"/>
        <c:spPr>
          <a:solidFill>
            <a:schemeClr val="accent1"/>
          </a:solidFill>
          <a:ln w="28575" cap="rnd">
            <a:solidFill>
              <a:schemeClr val="accent1"/>
            </a:solidFill>
            <a:round/>
          </a:ln>
          <a:effectLst/>
        </c:spPr>
        <c:marker>
          <c:symbol val="circle"/>
          <c:size val="5"/>
          <c:spPr>
            <a:solidFill>
              <a:schemeClr val="accent1">
                <a:shade val="65000"/>
              </a:schemeClr>
            </a:solidFill>
            <a:ln w="9525">
              <a:solidFill>
                <a:schemeClr val="accent1">
                  <a:shade val="65000"/>
                </a:schemeClr>
              </a:solidFill>
            </a:ln>
            <a:effectLst/>
          </c:spPr>
        </c:marker>
      </c:pivotFmt>
      <c:pivotFmt>
        <c:idx val="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9"/>
        <c:spPr>
          <a:solidFill>
            <a:schemeClr val="accent1"/>
          </a:solidFill>
          <a:ln w="28575" cap="rnd">
            <a:solidFill>
              <a:schemeClr val="accent1"/>
            </a:solidFill>
            <a:round/>
          </a:ln>
          <a:effectLst/>
        </c:spPr>
        <c:marker>
          <c:symbol val="circle"/>
          <c:size val="5"/>
          <c:spPr>
            <a:solidFill>
              <a:schemeClr val="accent1">
                <a:tint val="65000"/>
              </a:schemeClr>
            </a:solidFill>
            <a:ln w="9525">
              <a:solidFill>
                <a:schemeClr val="accent1">
                  <a:tint val="65000"/>
                </a:schemeClr>
              </a:solidFill>
            </a:ln>
            <a:effectLst/>
          </c:spPr>
        </c:marker>
      </c:pivotFmt>
      <c:pivotFmt>
        <c:idx val="10"/>
        <c:spPr>
          <a:solidFill>
            <a:schemeClr val="accent1"/>
          </a:solidFill>
          <a:ln w="28575" cap="rnd">
            <a:solidFill>
              <a:schemeClr val="accent1"/>
            </a:solidFill>
            <a:round/>
          </a:ln>
          <a:effectLst/>
        </c:spPr>
        <c:marker>
          <c:symbol val="circle"/>
          <c:size val="5"/>
          <c:spPr>
            <a:solidFill>
              <a:schemeClr val="accent1">
                <a:shade val="65000"/>
              </a:schemeClr>
            </a:solidFill>
            <a:ln w="9525">
              <a:solidFill>
                <a:schemeClr val="accent1">
                  <a:shade val="65000"/>
                </a:schemeClr>
              </a:solidFill>
            </a:ln>
            <a:effectLst/>
          </c:spPr>
        </c:marker>
      </c:pivotFmt>
      <c:pivotFmt>
        <c:idx val="1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2"/>
        <c:spPr>
          <a:solidFill>
            <a:schemeClr val="accent1"/>
          </a:solidFill>
          <a:ln w="28575" cap="rnd">
            <a:solidFill>
              <a:schemeClr val="accent1"/>
            </a:solidFill>
            <a:round/>
          </a:ln>
          <a:effectLst/>
        </c:spPr>
        <c:marker>
          <c:symbol val="circle"/>
          <c:size val="5"/>
          <c:spPr>
            <a:solidFill>
              <a:schemeClr val="accent1">
                <a:tint val="65000"/>
              </a:schemeClr>
            </a:solidFill>
            <a:ln w="9525">
              <a:solidFill>
                <a:schemeClr val="accent1">
                  <a:tint val="65000"/>
                </a:schemeClr>
              </a:solidFill>
            </a:ln>
            <a:effectLst/>
          </c:spPr>
        </c:marker>
      </c:pivotFmt>
      <c:pivotFmt>
        <c:idx val="1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6"/>
        <c:spPr>
          <a:ln w="28575" cap="rnd">
            <a:solidFill>
              <a:schemeClr val="accent1"/>
            </a:solidFill>
            <a:round/>
          </a:ln>
          <a:effectLst/>
        </c:spPr>
        <c:marker>
          <c:symbol val="circle"/>
          <c:size val="5"/>
          <c:spPr>
            <a:solidFill>
              <a:schemeClr val="accent1">
                <a:shade val="65000"/>
              </a:schemeClr>
            </a:solidFill>
            <a:ln w="9525">
              <a:solidFill>
                <a:schemeClr val="accent1">
                  <a:shade val="65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tint val="65000"/>
              </a:schemeClr>
            </a:solidFill>
            <a:ln w="9525">
              <a:solidFill>
                <a:schemeClr val="accent1">
                  <a:tint val="65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172472008751908"/>
          <c:y val="0.11636078431372548"/>
          <c:w val="0.71392876919544557"/>
          <c:h val="0.74880691678246103"/>
        </c:manualLayout>
      </c:layout>
      <c:lineChart>
        <c:grouping val="standard"/>
        <c:varyColors val="0"/>
        <c:ser>
          <c:idx val="0"/>
          <c:order val="0"/>
          <c:tx>
            <c:strRef>
              <c:f>Verwijzingen!$M$8:$M$9</c:f>
              <c:strCache>
                <c:ptCount val="1"/>
                <c:pt idx="0">
                  <c:v>Reguliere verwijzing</c:v>
                </c:pt>
              </c:strCache>
            </c:strRef>
          </c:tx>
          <c:spPr>
            <a:ln w="28575" cap="rnd">
              <a:solidFill>
                <a:schemeClr val="accent1">
                  <a:shade val="65000"/>
                </a:schemeClr>
              </a:solidFill>
              <a:round/>
            </a:ln>
            <a:effectLst/>
          </c:spPr>
          <c:marker>
            <c:symbol val="circle"/>
            <c:size val="5"/>
            <c:spPr>
              <a:solidFill>
                <a:schemeClr val="accent1">
                  <a:shade val="65000"/>
                </a:schemeClr>
              </a:solidFill>
              <a:ln w="9525">
                <a:solidFill>
                  <a:schemeClr val="accent1">
                    <a:shade val="65000"/>
                  </a:schemeClr>
                </a:solidFill>
              </a:ln>
              <a:effectLst/>
            </c:spPr>
          </c:marker>
          <c:cat>
            <c:strRef>
              <c:f>Verwijzingen!$L$10:$L$22</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Verwijzingen!$M$10:$M$22</c:f>
              <c:numCache>
                <c:formatCode>General</c:formatCode>
                <c:ptCount val="12"/>
                <c:pt idx="0">
                  <c:v>58532</c:v>
                </c:pt>
                <c:pt idx="1">
                  <c:v>48952</c:v>
                </c:pt>
                <c:pt idx="2">
                  <c:v>40891</c:v>
                </c:pt>
                <c:pt idx="3">
                  <c:v>37025</c:v>
                </c:pt>
                <c:pt idx="4">
                  <c:v>35711</c:v>
                </c:pt>
                <c:pt idx="5">
                  <c:v>33704</c:v>
                </c:pt>
                <c:pt idx="6">
                  <c:v>33817</c:v>
                </c:pt>
                <c:pt idx="7">
                  <c:v>34853</c:v>
                </c:pt>
                <c:pt idx="8">
                  <c:v>18185</c:v>
                </c:pt>
                <c:pt idx="9">
                  <c:v>12863</c:v>
                </c:pt>
                <c:pt idx="10">
                  <c:v>16078</c:v>
                </c:pt>
                <c:pt idx="11">
                  <c:v>22687</c:v>
                </c:pt>
              </c:numCache>
            </c:numRef>
          </c:val>
          <c:smooth val="0"/>
          <c:extLst>
            <c:ext xmlns:c16="http://schemas.microsoft.com/office/drawing/2014/chart" uri="{C3380CC4-5D6E-409C-BE32-E72D297353CC}">
              <c16:uniqueId val="{00000000-9036-45DB-BC94-983511E4B302}"/>
            </c:ext>
          </c:extLst>
        </c:ser>
        <c:ser>
          <c:idx val="1"/>
          <c:order val="1"/>
          <c:tx>
            <c:strRef>
              <c:f>Verwijzingen!$N$8:$N$9</c:f>
              <c:strCache>
                <c:ptCount val="1"/>
                <c:pt idx="0">
                  <c:v>Terugverwijzing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Verwijzingen!$L$10:$L$22</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Verwijzingen!$N$10:$N$22</c:f>
              <c:numCache>
                <c:formatCode>General</c:formatCode>
                <c:ptCount val="12"/>
                <c:pt idx="0">
                  <c:v>46756</c:v>
                </c:pt>
                <c:pt idx="1">
                  <c:v>84118</c:v>
                </c:pt>
                <c:pt idx="2">
                  <c:v>89123</c:v>
                </c:pt>
                <c:pt idx="3">
                  <c:v>91177</c:v>
                </c:pt>
                <c:pt idx="4">
                  <c:v>93397</c:v>
                </c:pt>
                <c:pt idx="5">
                  <c:v>93081</c:v>
                </c:pt>
                <c:pt idx="6">
                  <c:v>87505</c:v>
                </c:pt>
                <c:pt idx="7">
                  <c:v>81195</c:v>
                </c:pt>
                <c:pt idx="8">
                  <c:v>21886</c:v>
                </c:pt>
                <c:pt idx="9">
                  <c:v>1752</c:v>
                </c:pt>
                <c:pt idx="10">
                  <c:v>3318</c:v>
                </c:pt>
                <c:pt idx="11">
                  <c:v>2710</c:v>
                </c:pt>
              </c:numCache>
            </c:numRef>
          </c:val>
          <c:smooth val="0"/>
          <c:extLst>
            <c:ext xmlns:c16="http://schemas.microsoft.com/office/drawing/2014/chart" uri="{C3380CC4-5D6E-409C-BE32-E72D297353CC}">
              <c16:uniqueId val="{00000001-9036-45DB-BC94-983511E4B302}"/>
            </c:ext>
          </c:extLst>
        </c:ser>
        <c:ser>
          <c:idx val="2"/>
          <c:order val="2"/>
          <c:tx>
            <c:strRef>
              <c:f>Verwijzingen!$O$8:$O$9</c:f>
              <c:strCache>
                <c:ptCount val="1"/>
                <c:pt idx="0">
                  <c:v>Verwijzing naar advocatuur</c:v>
                </c:pt>
              </c:strCache>
            </c:strRef>
          </c:tx>
          <c:spPr>
            <a:ln w="28575" cap="rnd">
              <a:solidFill>
                <a:schemeClr val="accent1">
                  <a:tint val="65000"/>
                </a:schemeClr>
              </a:solidFill>
              <a:round/>
            </a:ln>
            <a:effectLst/>
          </c:spPr>
          <c:marker>
            <c:symbol val="circle"/>
            <c:size val="5"/>
            <c:spPr>
              <a:solidFill>
                <a:schemeClr val="accent1">
                  <a:tint val="65000"/>
                </a:schemeClr>
              </a:solidFill>
              <a:ln w="9525">
                <a:solidFill>
                  <a:schemeClr val="accent1">
                    <a:tint val="65000"/>
                  </a:schemeClr>
                </a:solidFill>
              </a:ln>
              <a:effectLst/>
            </c:spPr>
          </c:marker>
          <c:cat>
            <c:strRef>
              <c:f>Verwijzingen!$L$10:$L$22</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Verwijzingen!$O$10:$O$22</c:f>
              <c:numCache>
                <c:formatCode>General</c:formatCode>
                <c:ptCount val="12"/>
                <c:pt idx="0">
                  <c:v>105288</c:v>
                </c:pt>
                <c:pt idx="1">
                  <c:v>133070</c:v>
                </c:pt>
                <c:pt idx="2">
                  <c:v>130014</c:v>
                </c:pt>
                <c:pt idx="3">
                  <c:v>128202</c:v>
                </c:pt>
                <c:pt idx="4">
                  <c:v>129108</c:v>
                </c:pt>
                <c:pt idx="5">
                  <c:v>126785</c:v>
                </c:pt>
                <c:pt idx="6">
                  <c:v>121322</c:v>
                </c:pt>
                <c:pt idx="7">
                  <c:v>116048</c:v>
                </c:pt>
                <c:pt idx="8">
                  <c:v>40071</c:v>
                </c:pt>
                <c:pt idx="9">
                  <c:v>14615</c:v>
                </c:pt>
                <c:pt idx="10">
                  <c:v>19396</c:v>
                </c:pt>
                <c:pt idx="11">
                  <c:v>25397</c:v>
                </c:pt>
              </c:numCache>
            </c:numRef>
          </c:val>
          <c:smooth val="0"/>
          <c:extLst>
            <c:ext xmlns:c16="http://schemas.microsoft.com/office/drawing/2014/chart" uri="{C3380CC4-5D6E-409C-BE32-E72D297353CC}">
              <c16:uniqueId val="{00000002-9036-45DB-BC94-983511E4B302}"/>
            </c:ext>
          </c:extLst>
        </c:ser>
        <c:dLbls>
          <c:showLegendKey val="0"/>
          <c:showVal val="0"/>
          <c:showCatName val="0"/>
          <c:showSerName val="0"/>
          <c:showPercent val="0"/>
          <c:showBubbleSize val="0"/>
        </c:dLbls>
        <c:marker val="1"/>
        <c:smooth val="0"/>
        <c:axId val="481538480"/>
        <c:axId val="481539464"/>
      </c:lineChart>
      <c:catAx>
        <c:axId val="48153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1539464"/>
        <c:crosses val="autoZero"/>
        <c:auto val="1"/>
        <c:lblAlgn val="ctr"/>
        <c:lblOffset val="100"/>
        <c:noMultiLvlLbl val="0"/>
      </c:catAx>
      <c:valAx>
        <c:axId val="481539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1538480"/>
        <c:crosses val="autoZero"/>
        <c:crossBetween val="between"/>
      </c:valAx>
      <c:spPr>
        <a:noFill/>
        <a:ln>
          <a:noFill/>
        </a:ln>
        <a:effectLst/>
      </c:spPr>
    </c:plotArea>
    <c:legend>
      <c:legendPos val="r"/>
      <c:layout>
        <c:manualLayout>
          <c:xMode val="edge"/>
          <c:yMode val="edge"/>
          <c:x val="0.82251455274780194"/>
          <c:y val="0.17867531264474296"/>
          <c:w val="0.1736691977395842"/>
          <c:h val="0.740878060830631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Gebruik voorzieningen het Juridisch Loket.xlsx]Mediation(voorstellen) 2!Draaitabel4</c:name>
    <c:fmtId val="4"/>
  </c:pivotSource>
  <c:chart>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pivotFmt>
      <c:pivotFmt>
        <c:idx val="15"/>
        <c:spPr>
          <a:solidFill>
            <a:schemeClr val="accent1"/>
          </a:solidFill>
          <a:ln w="28575" cap="rnd">
            <a:solidFill>
              <a:schemeClr val="accent1"/>
            </a:solidFill>
            <a:round/>
          </a:ln>
          <a:effectLst/>
        </c:spPr>
        <c:marker>
          <c:symbol val="none"/>
        </c:marker>
      </c:pivotFmt>
      <c:pivotFmt>
        <c:idx val="16"/>
        <c:spPr>
          <a:solidFill>
            <a:schemeClr val="accent1"/>
          </a:solidFill>
          <a:ln w="28575" cap="rnd">
            <a:solidFill>
              <a:schemeClr val="accent1"/>
            </a:solidFill>
            <a:round/>
          </a:ln>
          <a:effectLst/>
        </c:spPr>
        <c:marker>
          <c:symbol val="none"/>
        </c:marker>
      </c:pivotFmt>
      <c:pivotFmt>
        <c:idx val="17"/>
        <c:spPr>
          <a:solidFill>
            <a:schemeClr val="accent1"/>
          </a:solidFill>
          <a:ln w="28575" cap="rnd">
            <a:solidFill>
              <a:schemeClr val="accent1"/>
            </a:solidFill>
            <a:round/>
          </a:ln>
          <a:effectLst/>
        </c:spPr>
        <c:marker>
          <c:symbol val="none"/>
        </c:marker>
      </c:pivotFmt>
      <c:pivotFmt>
        <c:idx val="1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0"/>
        <c:spPr>
          <a:ln w="28575" cap="rnd">
            <a:solidFill>
              <a:srgbClr val="9FCDFF"/>
            </a:solidFill>
            <a:round/>
          </a:ln>
          <a:effectLst/>
        </c:spPr>
        <c:marker>
          <c:symbol val="none"/>
        </c:marker>
      </c:pivotFmt>
    </c:pivotFmts>
    <c:plotArea>
      <c:layout/>
      <c:lineChart>
        <c:grouping val="standard"/>
        <c:varyColors val="0"/>
        <c:ser>
          <c:idx val="0"/>
          <c:order val="0"/>
          <c:tx>
            <c:strRef>
              <c:f>'Mediation(voorstellen) 2'!$C$26</c:f>
              <c:strCache>
                <c:ptCount val="1"/>
                <c:pt idx="0">
                  <c:v>Som van Voorstel tot mediation aan wederpartij </c:v>
                </c:pt>
              </c:strCache>
            </c:strRef>
          </c:tx>
          <c:spPr>
            <a:ln w="28575" cap="rnd">
              <a:solidFill>
                <a:schemeClr val="accent1">
                  <a:shade val="76000"/>
                </a:schemeClr>
              </a:solidFill>
              <a:round/>
            </a:ln>
            <a:effectLst/>
          </c:spPr>
          <c:marker>
            <c:symbol val="none"/>
          </c:marker>
          <c:cat>
            <c:strRef>
              <c:f>'Mediation(voorstellen) 2'!$B$27:$B$40</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'Mediation(voorstellen) 2'!$C$27:$C$40</c:f>
              <c:numCache>
                <c:formatCode>General</c:formatCode>
                <c:ptCount val="13"/>
                <c:pt idx="0">
                  <c:v>3372</c:v>
                </c:pt>
                <c:pt idx="1">
                  <c:v>4242</c:v>
                </c:pt>
                <c:pt idx="2">
                  <c:v>4564</c:v>
                </c:pt>
                <c:pt idx="3">
                  <c:v>3545</c:v>
                </c:pt>
                <c:pt idx="4">
                  <c:v>3777</c:v>
                </c:pt>
                <c:pt idx="5">
                  <c:v>3781</c:v>
                </c:pt>
                <c:pt idx="6">
                  <c:v>3768</c:v>
                </c:pt>
                <c:pt idx="7">
                  <c:v>3695</c:v>
                </c:pt>
                <c:pt idx="8">
                  <c:v>2537</c:v>
                </c:pt>
                <c:pt idx="9">
                  <c:v>2174</c:v>
                </c:pt>
                <c:pt idx="10">
                  <c:v>2057</c:v>
                </c:pt>
                <c:pt idx="11">
                  <c:v>1874</c:v>
                </c:pt>
                <c:pt idx="12">
                  <c:v>1403</c:v>
                </c:pt>
              </c:numCache>
            </c:numRef>
          </c:val>
          <c:smooth val="0"/>
          <c:extLst>
            <c:ext xmlns:c16="http://schemas.microsoft.com/office/drawing/2014/chart" uri="{C3380CC4-5D6E-409C-BE32-E72D297353CC}">
              <c16:uniqueId val="{00000004-55CC-4F57-9357-6F571F1F4695}"/>
            </c:ext>
          </c:extLst>
        </c:ser>
        <c:ser>
          <c:idx val="1"/>
          <c:order val="1"/>
          <c:tx>
            <c:strRef>
              <c:f>'Mediation(voorstellen) 2'!$D$26</c:f>
              <c:strCache>
                <c:ptCount val="1"/>
                <c:pt idx="0">
                  <c:v>Som van RvR-geregistreerd</c:v>
                </c:pt>
              </c:strCache>
            </c:strRef>
          </c:tx>
          <c:spPr>
            <a:ln w="28575" cap="rnd">
              <a:solidFill>
                <a:schemeClr val="accent1">
                  <a:tint val="77000"/>
                </a:schemeClr>
              </a:solidFill>
              <a:round/>
            </a:ln>
            <a:effectLst/>
          </c:spPr>
          <c:marker>
            <c:symbol val="none"/>
          </c:marker>
          <c:dPt>
            <c:idx val="4"/>
            <c:marker>
              <c:symbol val="none"/>
            </c:marker>
            <c:bubble3D val="0"/>
            <c:spPr>
              <a:ln w="28575" cap="rnd">
                <a:solidFill>
                  <a:srgbClr val="9FCDFF"/>
                </a:solidFill>
                <a:round/>
              </a:ln>
              <a:effectLst/>
            </c:spPr>
            <c:extLst>
              <c:ext xmlns:c16="http://schemas.microsoft.com/office/drawing/2014/chart" uri="{C3380CC4-5D6E-409C-BE32-E72D297353CC}">
                <c16:uniqueId val="{00000000-66CE-42D5-A776-6A3C013E3CEA}"/>
              </c:ext>
            </c:extLst>
          </c:dPt>
          <c:cat>
            <c:strRef>
              <c:f>'Mediation(voorstellen) 2'!$B$27:$B$40</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'Mediation(voorstellen) 2'!$D$27:$D$40</c:f>
              <c:numCache>
                <c:formatCode>General</c:formatCode>
                <c:ptCount val="13"/>
                <c:pt idx="0">
                  <c:v>1538</c:v>
                </c:pt>
                <c:pt idx="1">
                  <c:v>2349</c:v>
                </c:pt>
                <c:pt idx="2">
                  <c:v>2664</c:v>
                </c:pt>
                <c:pt idx="3">
                  <c:v>2271</c:v>
                </c:pt>
                <c:pt idx="4">
                  <c:v>2346</c:v>
                </c:pt>
                <c:pt idx="5">
                  <c:v>2552</c:v>
                </c:pt>
                <c:pt idx="6">
                  <c:v>2721</c:v>
                </c:pt>
                <c:pt idx="7">
                  <c:v>2768</c:v>
                </c:pt>
                <c:pt idx="8">
                  <c:v>1948</c:v>
                </c:pt>
                <c:pt idx="9">
                  <c:v>1658</c:v>
                </c:pt>
                <c:pt idx="10">
                  <c:v>1576</c:v>
                </c:pt>
                <c:pt idx="11">
                  <c:v>1362</c:v>
                </c:pt>
                <c:pt idx="12">
                  <c:v>1014</c:v>
                </c:pt>
              </c:numCache>
            </c:numRef>
          </c:val>
          <c:smooth val="0"/>
          <c:extLst>
            <c:ext xmlns:c16="http://schemas.microsoft.com/office/drawing/2014/chart" uri="{C3380CC4-5D6E-409C-BE32-E72D297353CC}">
              <c16:uniqueId val="{00000005-55CC-4F57-9357-6F571F1F4695}"/>
            </c:ext>
          </c:extLst>
        </c:ser>
        <c:dLbls>
          <c:showLegendKey val="0"/>
          <c:showVal val="0"/>
          <c:showCatName val="0"/>
          <c:showSerName val="0"/>
          <c:showPercent val="0"/>
          <c:showBubbleSize val="0"/>
        </c:dLbls>
        <c:smooth val="0"/>
        <c:axId val="490241688"/>
        <c:axId val="490238736"/>
      </c:lineChart>
      <c:catAx>
        <c:axId val="49024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0238736"/>
        <c:crosses val="autoZero"/>
        <c:auto val="1"/>
        <c:lblAlgn val="ctr"/>
        <c:lblOffset val="100"/>
        <c:noMultiLvlLbl val="0"/>
      </c:catAx>
      <c:valAx>
        <c:axId val="490238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02416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5</xdr:col>
      <xdr:colOff>266700</xdr:colOff>
      <xdr:row>4</xdr:row>
      <xdr:rowOff>133350</xdr:rowOff>
    </xdr:to>
    <xdr:pic>
      <xdr:nvPicPr>
        <xdr:cNvPr id="2" name="Afbeelding 1" descr="image001">
          <a:extLst>
            <a:ext uri="{FF2B5EF4-FFF2-40B4-BE49-F238E27FC236}">
              <a16:creationId xmlns:a16="http://schemas.microsoft.com/office/drawing/2014/main" id="{52F642E3-0065-4DFB-B0EE-8DFA23C4C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15</xdr:col>
      <xdr:colOff>490536</xdr:colOff>
      <xdr:row>5</xdr:row>
      <xdr:rowOff>185737</xdr:rowOff>
    </xdr:from>
    <xdr:to>
      <xdr:col>25</xdr:col>
      <xdr:colOff>180974</xdr:colOff>
      <xdr:row>23</xdr:row>
      <xdr:rowOff>152400</xdr:rowOff>
    </xdr:to>
    <xdr:graphicFrame macro="">
      <xdr:nvGraphicFramePr>
        <xdr:cNvPr id="7" name="Grafiek 6">
          <a:extLst>
            <a:ext uri="{FF2B5EF4-FFF2-40B4-BE49-F238E27FC236}">
              <a16:creationId xmlns:a16="http://schemas.microsoft.com/office/drawing/2014/main" id="{97428A89-A639-2CF7-FBE2-134C1B9EBB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6</xdr:col>
      <xdr:colOff>419100</xdr:colOff>
      <xdr:row>4</xdr:row>
      <xdr:rowOff>133350</xdr:rowOff>
    </xdr:to>
    <xdr:pic>
      <xdr:nvPicPr>
        <xdr:cNvPr id="2" name="Afbeelding 1" descr="image00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581025</xdr:colOff>
      <xdr:row>1</xdr:row>
      <xdr:rowOff>66675</xdr:rowOff>
    </xdr:from>
    <xdr:to>
      <xdr:col>13</xdr:col>
      <xdr:colOff>66675</xdr:colOff>
      <xdr:row>4</xdr:row>
      <xdr:rowOff>161925</xdr:rowOff>
    </xdr:to>
    <xdr:pic>
      <xdr:nvPicPr>
        <xdr:cNvPr id="2" name="Afbeelding 1" descr="image00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57175"/>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4</xdr:col>
      <xdr:colOff>9525</xdr:colOff>
      <xdr:row>6</xdr:row>
      <xdr:rowOff>0</xdr:rowOff>
    </xdr:from>
    <xdr:to>
      <xdr:col>17</xdr:col>
      <xdr:colOff>366713</xdr:colOff>
      <xdr:row>26</xdr:row>
      <xdr:rowOff>57150</xdr:rowOff>
    </xdr:to>
    <xdr:graphicFrame macro="">
      <xdr:nvGraphicFramePr>
        <xdr:cNvPr id="6" name="Grafiek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1</xdr:row>
      <xdr:rowOff>9525</xdr:rowOff>
    </xdr:from>
    <xdr:to>
      <xdr:col>3</xdr:col>
      <xdr:colOff>819150</xdr:colOff>
      <xdr:row>4</xdr:row>
      <xdr:rowOff>104775</xdr:rowOff>
    </xdr:to>
    <xdr:pic>
      <xdr:nvPicPr>
        <xdr:cNvPr id="3" name="Afbeelding 2" descr="image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00025"/>
          <a:ext cx="5076825"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123826</xdr:colOff>
      <xdr:row>7</xdr:row>
      <xdr:rowOff>180976</xdr:rowOff>
    </xdr:from>
    <xdr:to>
      <xdr:col>13</xdr:col>
      <xdr:colOff>381000</xdr:colOff>
      <xdr:row>22</xdr:row>
      <xdr:rowOff>1</xdr:rowOff>
    </xdr:to>
    <xdr:graphicFrame macro="">
      <xdr:nvGraphicFramePr>
        <xdr:cNvPr id="3" name="Grafiek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1</xdr:row>
      <xdr:rowOff>0</xdr:rowOff>
    </xdr:from>
    <xdr:to>
      <xdr:col>4</xdr:col>
      <xdr:colOff>396240</xdr:colOff>
      <xdr:row>4</xdr:row>
      <xdr:rowOff>91440</xdr:rowOff>
    </xdr:to>
    <xdr:pic>
      <xdr:nvPicPr>
        <xdr:cNvPr id="4" name="Afbeelding 3" descr="image00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0500"/>
          <a:ext cx="4686300" cy="666750"/>
        </a:xfrm>
        <a:prstGeom prst="rect">
          <a:avLst/>
        </a:prstGeom>
        <a:blipFill>
          <a:blip xmlns:r="http://schemas.openxmlformats.org/officeDocument/2006/relationships" r:embed="rId3"/>
          <a:tile tx="0" ty="0" sx="100000" sy="100000" flip="none" algn="tl"/>
        </a:blip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6</xdr:col>
      <xdr:colOff>15240</xdr:colOff>
      <xdr:row>4</xdr:row>
      <xdr:rowOff>91440</xdr:rowOff>
    </xdr:to>
    <xdr:pic>
      <xdr:nvPicPr>
        <xdr:cNvPr id="2" name="Afbeelding 1"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21</xdr:col>
      <xdr:colOff>38100</xdr:colOff>
      <xdr:row>1</xdr:row>
      <xdr:rowOff>38100</xdr:rowOff>
    </xdr:from>
    <xdr:to>
      <xdr:col>28</xdr:col>
      <xdr:colOff>466725</xdr:colOff>
      <xdr:row>4</xdr:row>
      <xdr:rowOff>133350</xdr:rowOff>
    </xdr:to>
    <xdr:pic>
      <xdr:nvPicPr>
        <xdr:cNvPr id="2" name="Afbeelding 1" descr="image0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228600"/>
          <a:ext cx="4695825"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21</xdr:col>
      <xdr:colOff>47625</xdr:colOff>
      <xdr:row>6</xdr:row>
      <xdr:rowOff>161924</xdr:rowOff>
    </xdr:from>
    <xdr:to>
      <xdr:col>31</xdr:col>
      <xdr:colOff>333375</xdr:colOff>
      <xdr:row>31</xdr:row>
      <xdr:rowOff>76199</xdr:rowOff>
    </xdr:to>
    <xdr:graphicFrame macro="">
      <xdr:nvGraphicFramePr>
        <xdr:cNvPr id="8" name="Grafiek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5</xdr:col>
      <xdr:colOff>352425</xdr:colOff>
      <xdr:row>4</xdr:row>
      <xdr:rowOff>133350</xdr:rowOff>
    </xdr:to>
    <xdr:pic>
      <xdr:nvPicPr>
        <xdr:cNvPr id="2" name="Afbeelding 1" descr="image00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7</xdr:col>
      <xdr:colOff>76200</xdr:colOff>
      <xdr:row>4</xdr:row>
      <xdr:rowOff>133350</xdr:rowOff>
    </xdr:to>
    <xdr:pic>
      <xdr:nvPicPr>
        <xdr:cNvPr id="2" name="Afbeelding 1" descr="image0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28</xdr:col>
      <xdr:colOff>542923</xdr:colOff>
      <xdr:row>6</xdr:row>
      <xdr:rowOff>171448</xdr:rowOff>
    </xdr:from>
    <xdr:to>
      <xdr:col>41</xdr:col>
      <xdr:colOff>38099</xdr:colOff>
      <xdr:row>35</xdr:row>
      <xdr:rowOff>66674</xdr:rowOff>
    </xdr:to>
    <xdr:graphicFrame macro="">
      <xdr:nvGraphicFramePr>
        <xdr:cNvPr id="3" name="Grafiek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20</xdr:col>
      <xdr:colOff>285750</xdr:colOff>
      <xdr:row>4</xdr:row>
      <xdr:rowOff>133350</xdr:rowOff>
    </xdr:to>
    <xdr:pic>
      <xdr:nvPicPr>
        <xdr:cNvPr id="2" name="Afbeelding 1" descr="image0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19</xdr:col>
      <xdr:colOff>419100</xdr:colOff>
      <xdr:row>6</xdr:row>
      <xdr:rowOff>9525</xdr:rowOff>
    </xdr:from>
    <xdr:to>
      <xdr:col>30</xdr:col>
      <xdr:colOff>352425</xdr:colOff>
      <xdr:row>20</xdr:row>
      <xdr:rowOff>95249</xdr:rowOff>
    </xdr:to>
    <xdr:graphicFrame macro="">
      <xdr:nvGraphicFramePr>
        <xdr:cNvPr id="3" name="Grafiek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5</xdr:col>
      <xdr:colOff>219075</xdr:colOff>
      <xdr:row>4</xdr:row>
      <xdr:rowOff>133350</xdr:rowOff>
    </xdr:to>
    <xdr:pic>
      <xdr:nvPicPr>
        <xdr:cNvPr id="2" name="Afbeelding 1" descr="image00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112.457029282406" createdVersion="8" refreshedVersion="8" minRefreshableVersion="3" recordCount="88" xr:uid="{7B5BBBBA-7617-40FB-A0C2-FFBC4DBE6035}">
  <cacheSource type="worksheet">
    <worksheetSource ref="B8:D96" sheet="klantact x kanaal 2"/>
  </cacheSource>
  <cacheFields count="3">
    <cacheField name="Jaar " numFmtId="0">
      <sharedItems containsSemiMixedTypes="0" containsString="0" containsNumber="1" containsInteger="1" minValue="2012" maxValue="2022" count="11">
        <n v="2012"/>
        <n v="2013"/>
        <n v="2014"/>
        <n v="2015"/>
        <n v="2016"/>
        <n v="2017"/>
        <n v="2018"/>
        <n v="2019"/>
        <n v="2020"/>
        <n v="2021"/>
        <n v="2022"/>
      </sharedItems>
    </cacheField>
    <cacheField name="Contactkanaal" numFmtId="0">
      <sharedItems count="8">
        <s v="Telefoon 0900"/>
        <s v="Balie"/>
        <s v="Spreekuur"/>
        <s v="E-mail"/>
        <s v="Chat"/>
        <s v="Telefoon overig"/>
        <s v="Overleg wederpartij"/>
        <s v="Uitzoekwerk"/>
      </sharedItems>
    </cacheField>
    <cacheField name="Aantal" numFmtId="0">
      <sharedItems containsSemiMixedTypes="0" containsString="0" containsNumber="1" containsInteger="1" minValue="0" maxValue="43794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114.487198379633" createdVersion="8" refreshedVersion="8" minRefreshableVersion="3" recordCount="13" xr:uid="{B1A7BEF0-21C0-4C58-A485-7F1103690F0B}">
  <cacheSource type="worksheet">
    <worksheetSource name="'mediation(voorstellen) 1'!$B$9:$D$22"/>
  </cacheSource>
  <cacheFields count="3">
    <cacheField name="Jaar" numFmtId="0">
      <sharedItems containsSemiMixedTypes="0" containsString="0" containsNumber="1" containsInteger="1" minValue="2007" maxValue="2019" count="13">
        <n v="2007"/>
        <n v="2008"/>
        <n v="2009"/>
        <n v="2010"/>
        <n v="2011"/>
        <n v="2012"/>
        <n v="2013"/>
        <n v="2014"/>
        <n v="2015"/>
        <n v="2016"/>
        <n v="2017"/>
        <n v="2018"/>
        <n v="2019"/>
      </sharedItems>
    </cacheField>
    <cacheField name="Voorstel tot mediation aan wederpartij " numFmtId="3">
      <sharedItems containsSemiMixedTypes="0" containsString="0" containsNumber="1" containsInteger="1" minValue="1403" maxValue="4564"/>
    </cacheField>
    <cacheField name="RvR-geregistreerd" numFmtId="3">
      <sharedItems containsSemiMixedTypes="0" containsString="0" containsNumber="1" containsInteger="1" minValue="1014" maxValue="2768"/>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607.574637500002" createdVersion="8" refreshedVersion="8" minRefreshableVersion="3" recordCount="43" xr:uid="{E92FBBB2-78F9-43F1-9F27-DA38810472C4}">
  <cacheSource type="worksheet">
    <worksheetSource ref="G14:I57" sheet="Bezoekers en weergaven website"/>
  </cacheSource>
  <cacheFields count="3">
    <cacheField name="Jaar" numFmtId="0">
      <sharedItems containsSemiMixedTypes="0" containsString="0" containsNumber="1" containsInteger="1" minValue="2008" maxValue="2023" count="16">
        <n v="2008"/>
        <n v="2009"/>
        <n v="2010"/>
        <n v="2011"/>
        <n v="2012"/>
        <n v="2013"/>
        <n v="2014"/>
        <n v="2015"/>
        <n v="2016"/>
        <n v="2017"/>
        <n v="2018"/>
        <n v="2019"/>
        <n v="2020"/>
        <n v="2021"/>
        <n v="2022"/>
        <n v="2023"/>
      </sharedItems>
    </cacheField>
    <cacheField name="Aantal paginaweergaven en unieke bezoekers van de website over 2008 tot en met 2022" numFmtId="0">
      <sharedItems count="3">
        <s v="Paginaweergaven"/>
        <s v="Bezoekers"/>
        <s v="Sessies"/>
      </sharedItems>
    </cacheField>
    <cacheField name="Aantal" numFmtId="3">
      <sharedItems containsSemiMixedTypes="0" containsString="0" containsNumber="1" containsInteger="1" minValue="422907" maxValue="19127274"/>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607.638685879632" createdVersion="6" refreshedVersion="8" minRefreshableVersion="3" recordCount="62" xr:uid="{00000000-000A-0000-FFFF-FFFF02000000}">
  <cacheSource type="worksheet">
    <worksheetSource ref="L8:N70" sheet="Verwijzing x jaar"/>
  </cacheSource>
  <cacheFields count="3">
    <cacheField name="Jaar" numFmtId="0">
      <sharedItems containsString="0" containsBlank="1" containsNumber="1" containsInteger="1" minValue="2012" maxValue="2021" count="11">
        <n v="2012"/>
        <n v="2013"/>
        <n v="2014"/>
        <n v="2015"/>
        <n v="2016"/>
        <n v="2017"/>
        <n v="2018"/>
        <m/>
        <n v="2019"/>
        <n v="2020"/>
        <n v="2021"/>
      </sharedItems>
    </cacheField>
    <cacheField name="Aantal" numFmtId="3">
      <sharedItems containsBlank="1" containsMixedTypes="1" containsNumber="1" containsInteger="1" minValue="0" maxValue="915634"/>
    </cacheField>
    <cacheField name="Producten voortkomend uit klantactiviteiten" numFmtId="0">
      <sharedItems containsBlank="1" count="7">
        <s v="Verstrekken van informatie"/>
        <s v="Maken van een afspraak voor het spreekuur"/>
        <s v="Reguliere verwijzing naar advocaat "/>
        <s v="Terugverwijzing naar advocaat"/>
        <m/>
        <s v="Verwijzing naar ketenpartner "/>
        <s v="Verwijzing naar mediator "/>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607.650093402779" createdVersion="8" refreshedVersion="8" minRefreshableVersion="3" recordCount="36" xr:uid="{72E3D95B-5D78-42B2-AFFB-6A5F38584900}">
  <cacheSource type="worksheet">
    <worksheetSource ref="H8:J44" sheet="Verwijzingen"/>
  </cacheSource>
  <cacheFields count="3">
    <cacheField name="Jaar" numFmtId="0">
      <sharedItems containsSemiMixedTypes="0" containsString="0" containsNumber="1" containsInteger="1" minValue="2012" maxValue="2023" count="12">
        <n v="2012"/>
        <n v="2013"/>
        <n v="2014"/>
        <n v="2015"/>
        <n v="2016"/>
        <n v="2017"/>
        <n v="2018"/>
        <n v="2019"/>
        <n v="2020"/>
        <n v="2021"/>
        <n v="2022"/>
        <n v="2023"/>
      </sharedItems>
    </cacheField>
    <cacheField name="Verwijzing" numFmtId="0">
      <sharedItems count="3">
        <s v="Verwijzing naar advocatuur"/>
        <s v="Terugverwijzing"/>
        <s v="Reguliere verwijzing"/>
      </sharedItems>
    </cacheField>
    <cacheField name="Aantal" numFmtId="3">
      <sharedItems containsSemiMixedTypes="0" containsString="0" containsNumber="1" containsInteger="1" minValue="1752" maxValue="13307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x v="0"/>
    <x v="0"/>
    <n v="379152"/>
  </r>
  <r>
    <x v="1"/>
    <x v="0"/>
    <n v="437944"/>
  </r>
  <r>
    <x v="2"/>
    <x v="0"/>
    <n v="375184"/>
  </r>
  <r>
    <x v="3"/>
    <x v="0"/>
    <n v="369316"/>
  </r>
  <r>
    <x v="4"/>
    <x v="0"/>
    <n v="428781"/>
  </r>
  <r>
    <x v="5"/>
    <x v="0"/>
    <n v="395063"/>
  </r>
  <r>
    <x v="6"/>
    <x v="0"/>
    <n v="408791"/>
  </r>
  <r>
    <x v="0"/>
    <x v="1"/>
    <n v="270568"/>
  </r>
  <r>
    <x v="1"/>
    <x v="1"/>
    <n v="297884"/>
  </r>
  <r>
    <x v="2"/>
    <x v="1"/>
    <n v="275868"/>
  </r>
  <r>
    <x v="3"/>
    <x v="1"/>
    <n v="119746"/>
  </r>
  <r>
    <x v="4"/>
    <x v="1"/>
    <n v="85099"/>
  </r>
  <r>
    <x v="5"/>
    <x v="1"/>
    <n v="92074"/>
  </r>
  <r>
    <x v="6"/>
    <x v="1"/>
    <n v="92271"/>
  </r>
  <r>
    <x v="0"/>
    <x v="2"/>
    <n v="63622"/>
  </r>
  <r>
    <x v="1"/>
    <x v="2"/>
    <n v="63259"/>
  </r>
  <r>
    <x v="2"/>
    <x v="2"/>
    <n v="48697"/>
  </r>
  <r>
    <x v="3"/>
    <x v="2"/>
    <n v="50838"/>
  </r>
  <r>
    <x v="4"/>
    <x v="2"/>
    <n v="53112"/>
  </r>
  <r>
    <x v="5"/>
    <x v="2"/>
    <n v="47163"/>
  </r>
  <r>
    <x v="6"/>
    <x v="2"/>
    <n v="41717"/>
  </r>
  <r>
    <x v="0"/>
    <x v="3"/>
    <n v="26477"/>
  </r>
  <r>
    <x v="1"/>
    <x v="3"/>
    <n v="30848"/>
  </r>
  <r>
    <x v="2"/>
    <x v="3"/>
    <n v="34784"/>
  </r>
  <r>
    <x v="3"/>
    <x v="3"/>
    <n v="30601"/>
  </r>
  <r>
    <x v="4"/>
    <x v="3"/>
    <n v="37032"/>
  </r>
  <r>
    <x v="5"/>
    <x v="3"/>
    <n v="70843"/>
  </r>
  <r>
    <x v="6"/>
    <x v="3"/>
    <n v="62652"/>
  </r>
  <r>
    <x v="0"/>
    <x v="4"/>
    <n v="10218"/>
  </r>
  <r>
    <x v="1"/>
    <x v="4"/>
    <n v="10632"/>
  </r>
  <r>
    <x v="2"/>
    <x v="4"/>
    <n v="10248"/>
  </r>
  <r>
    <x v="3"/>
    <x v="4"/>
    <n v="7"/>
  </r>
  <r>
    <x v="4"/>
    <x v="4"/>
    <n v="0"/>
  </r>
  <r>
    <x v="5"/>
    <x v="4"/>
    <n v="0"/>
  </r>
  <r>
    <x v="6"/>
    <x v="4"/>
    <n v="0"/>
  </r>
  <r>
    <x v="0"/>
    <x v="5"/>
    <n v="25100"/>
  </r>
  <r>
    <x v="1"/>
    <x v="5"/>
    <n v="24646"/>
  </r>
  <r>
    <x v="2"/>
    <x v="5"/>
    <n v="20723"/>
  </r>
  <r>
    <x v="3"/>
    <x v="5"/>
    <n v="14408"/>
  </r>
  <r>
    <x v="4"/>
    <x v="5"/>
    <n v="16226"/>
  </r>
  <r>
    <x v="5"/>
    <x v="5"/>
    <n v="14928"/>
  </r>
  <r>
    <x v="6"/>
    <x v="5"/>
    <n v="13824"/>
  </r>
  <r>
    <x v="0"/>
    <x v="6"/>
    <n v="4318"/>
  </r>
  <r>
    <x v="1"/>
    <x v="6"/>
    <n v="4102"/>
  </r>
  <r>
    <x v="2"/>
    <x v="6"/>
    <n v="3721"/>
  </r>
  <r>
    <x v="3"/>
    <x v="6"/>
    <n v="2409"/>
  </r>
  <r>
    <x v="4"/>
    <x v="6"/>
    <n v="553"/>
  </r>
  <r>
    <x v="5"/>
    <x v="6"/>
    <n v="0"/>
  </r>
  <r>
    <x v="6"/>
    <x v="6"/>
    <n v="0"/>
  </r>
  <r>
    <x v="0"/>
    <x v="7"/>
    <n v="79459"/>
  </r>
  <r>
    <x v="1"/>
    <x v="7"/>
    <n v="108952"/>
  </r>
  <r>
    <x v="2"/>
    <x v="7"/>
    <n v="104008"/>
  </r>
  <r>
    <x v="3"/>
    <x v="7"/>
    <n v="94668"/>
  </r>
  <r>
    <x v="4"/>
    <x v="7"/>
    <n v="113097"/>
  </r>
  <r>
    <x v="5"/>
    <x v="7"/>
    <n v="117512"/>
  </r>
  <r>
    <x v="6"/>
    <x v="7"/>
    <n v="120587"/>
  </r>
  <r>
    <x v="7"/>
    <x v="0"/>
    <n v="387925"/>
  </r>
  <r>
    <x v="7"/>
    <x v="1"/>
    <n v="107286"/>
  </r>
  <r>
    <x v="7"/>
    <x v="2"/>
    <n v="37192"/>
  </r>
  <r>
    <x v="7"/>
    <x v="3"/>
    <n v="68176"/>
  </r>
  <r>
    <x v="7"/>
    <x v="4"/>
    <n v="0"/>
  </r>
  <r>
    <x v="7"/>
    <x v="5"/>
    <n v="11931"/>
  </r>
  <r>
    <x v="7"/>
    <x v="6"/>
    <n v="0"/>
  </r>
  <r>
    <x v="7"/>
    <x v="7"/>
    <n v="111196"/>
  </r>
  <r>
    <x v="8"/>
    <x v="0"/>
    <n v="343615"/>
  </r>
  <r>
    <x v="8"/>
    <x v="1"/>
    <n v="24758"/>
  </r>
  <r>
    <x v="8"/>
    <x v="2"/>
    <n v="8690"/>
  </r>
  <r>
    <x v="8"/>
    <x v="3"/>
    <n v="102279"/>
  </r>
  <r>
    <x v="8"/>
    <x v="4"/>
    <n v="0"/>
  </r>
  <r>
    <x v="8"/>
    <x v="5"/>
    <n v="10310"/>
  </r>
  <r>
    <x v="8"/>
    <x v="6"/>
    <n v="0"/>
  </r>
  <r>
    <x v="8"/>
    <x v="7"/>
    <n v="82100"/>
  </r>
  <r>
    <x v="9"/>
    <x v="0"/>
    <n v="313580"/>
  </r>
  <r>
    <x v="9"/>
    <x v="1"/>
    <n v="8809"/>
  </r>
  <r>
    <x v="9"/>
    <x v="2"/>
    <n v="6393"/>
  </r>
  <r>
    <x v="9"/>
    <x v="3"/>
    <n v="102279"/>
  </r>
  <r>
    <x v="9"/>
    <x v="4"/>
    <n v="0"/>
  </r>
  <r>
    <x v="9"/>
    <x v="5"/>
    <n v="8346"/>
  </r>
  <r>
    <x v="9"/>
    <x v="6"/>
    <n v="0"/>
  </r>
  <r>
    <x v="9"/>
    <x v="7"/>
    <n v="89703"/>
  </r>
  <r>
    <x v="10"/>
    <x v="0"/>
    <n v="241241"/>
  </r>
  <r>
    <x v="10"/>
    <x v="1"/>
    <n v="57870"/>
  </r>
  <r>
    <x v="10"/>
    <x v="2"/>
    <n v="15523"/>
  </r>
  <r>
    <x v="10"/>
    <x v="3"/>
    <n v="56525"/>
  </r>
  <r>
    <x v="10"/>
    <x v="4"/>
    <n v="0"/>
  </r>
  <r>
    <x v="10"/>
    <x v="5"/>
    <n v="7051"/>
  </r>
  <r>
    <x v="10"/>
    <x v="6"/>
    <n v="0"/>
  </r>
  <r>
    <x v="10"/>
    <x v="7"/>
    <n v="10880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n v="3372"/>
    <n v="1538"/>
  </r>
  <r>
    <x v="1"/>
    <n v="4242"/>
    <n v="2349"/>
  </r>
  <r>
    <x v="2"/>
    <n v="4564"/>
    <n v="2664"/>
  </r>
  <r>
    <x v="3"/>
    <n v="3545"/>
    <n v="2271"/>
  </r>
  <r>
    <x v="4"/>
    <n v="3777"/>
    <n v="2346"/>
  </r>
  <r>
    <x v="5"/>
    <n v="3781"/>
    <n v="2552"/>
  </r>
  <r>
    <x v="6"/>
    <n v="3768"/>
    <n v="2721"/>
  </r>
  <r>
    <x v="7"/>
    <n v="3695"/>
    <n v="2768"/>
  </r>
  <r>
    <x v="8"/>
    <n v="2537"/>
    <n v="1948"/>
  </r>
  <r>
    <x v="9"/>
    <n v="2174"/>
    <n v="1658"/>
  </r>
  <r>
    <x v="10"/>
    <n v="2057"/>
    <n v="1576"/>
  </r>
  <r>
    <x v="11"/>
    <n v="1874"/>
    <n v="1362"/>
  </r>
  <r>
    <x v="12"/>
    <n v="1403"/>
    <n v="1014"/>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x v="0"/>
    <n v="1589264"/>
  </r>
  <r>
    <x v="1"/>
    <x v="0"/>
    <n v="2709751"/>
  </r>
  <r>
    <x v="2"/>
    <x v="0"/>
    <n v="2551883"/>
  </r>
  <r>
    <x v="3"/>
    <x v="0"/>
    <n v="3169977"/>
  </r>
  <r>
    <x v="4"/>
    <x v="0"/>
    <n v="4756335"/>
  </r>
  <r>
    <x v="5"/>
    <x v="0"/>
    <n v="6696678"/>
  </r>
  <r>
    <x v="6"/>
    <x v="0"/>
    <n v="7689590"/>
  </r>
  <r>
    <x v="7"/>
    <x v="0"/>
    <n v="7595982"/>
  </r>
  <r>
    <x v="8"/>
    <x v="0"/>
    <n v="7736712"/>
  </r>
  <r>
    <x v="9"/>
    <x v="0"/>
    <n v="6795601"/>
  </r>
  <r>
    <x v="10"/>
    <x v="0"/>
    <n v="9072217"/>
  </r>
  <r>
    <x v="11"/>
    <x v="0"/>
    <n v="14063974"/>
  </r>
  <r>
    <x v="12"/>
    <x v="0"/>
    <n v="16596296"/>
  </r>
  <r>
    <x v="13"/>
    <x v="0"/>
    <n v="16488986"/>
  </r>
  <r>
    <x v="14"/>
    <x v="0"/>
    <n v="17649465"/>
  </r>
  <r>
    <x v="15"/>
    <x v="0"/>
    <n v="19127274"/>
  </r>
  <r>
    <x v="0"/>
    <x v="1"/>
    <n v="422907"/>
  </r>
  <r>
    <x v="1"/>
    <x v="1"/>
    <n v="714762"/>
  </r>
  <r>
    <x v="2"/>
    <x v="1"/>
    <n v="685924"/>
  </r>
  <r>
    <x v="3"/>
    <x v="1"/>
    <n v="936871"/>
  </r>
  <r>
    <x v="4"/>
    <x v="1"/>
    <n v="1359053"/>
  </r>
  <r>
    <x v="5"/>
    <x v="1"/>
    <n v="1805787"/>
  </r>
  <r>
    <x v="6"/>
    <x v="1"/>
    <n v="2112336"/>
  </r>
  <r>
    <x v="7"/>
    <x v="1"/>
    <n v="2289208"/>
  </r>
  <r>
    <x v="8"/>
    <x v="1"/>
    <n v="2458672"/>
  </r>
  <r>
    <x v="9"/>
    <x v="1"/>
    <n v="2317181"/>
  </r>
  <r>
    <x v="10"/>
    <x v="1"/>
    <n v="2641347"/>
  </r>
  <r>
    <x v="11"/>
    <x v="1"/>
    <n v="3821683"/>
  </r>
  <r>
    <x v="12"/>
    <x v="1"/>
    <n v="4662753"/>
  </r>
  <r>
    <x v="13"/>
    <x v="1"/>
    <n v="4057462"/>
  </r>
  <r>
    <x v="14"/>
    <x v="1"/>
    <n v="4406639"/>
  </r>
  <r>
    <x v="15"/>
    <x v="1"/>
    <n v="5133307"/>
  </r>
  <r>
    <x v="5"/>
    <x v="2"/>
    <n v="2503925"/>
  </r>
  <r>
    <x v="6"/>
    <x v="2"/>
    <n v="3022290"/>
  </r>
  <r>
    <x v="7"/>
    <x v="2"/>
    <n v="3263979"/>
  </r>
  <r>
    <x v="8"/>
    <x v="2"/>
    <n v="3447206"/>
  </r>
  <r>
    <x v="9"/>
    <x v="2"/>
    <n v="3271522"/>
  </r>
  <r>
    <x v="10"/>
    <x v="2"/>
    <n v="3823532"/>
  </r>
  <r>
    <x v="11"/>
    <x v="2"/>
    <n v="5571669"/>
  </r>
  <r>
    <x v="12"/>
    <x v="2"/>
    <n v="6631803"/>
  </r>
  <r>
    <x v="13"/>
    <x v="2"/>
    <n v="5702096"/>
  </r>
  <r>
    <x v="14"/>
    <x v="2"/>
    <n v="6241376"/>
  </r>
  <r>
    <x v="15"/>
    <x v="2"/>
    <n v="7249052"/>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x v="0"/>
    <n v="789389"/>
    <x v="0"/>
  </r>
  <r>
    <x v="1"/>
    <n v="915634"/>
    <x v="0"/>
  </r>
  <r>
    <x v="2"/>
    <n v="822243"/>
    <x v="0"/>
  </r>
  <r>
    <x v="3"/>
    <n v="626116"/>
    <x v="0"/>
  </r>
  <r>
    <x v="4"/>
    <n v="677276"/>
    <x v="0"/>
  </r>
  <r>
    <x v="5"/>
    <n v="680352"/>
    <x v="0"/>
  </r>
  <r>
    <x v="6"/>
    <n v="677968"/>
    <x v="0"/>
  </r>
  <r>
    <x v="0"/>
    <n v="60257"/>
    <x v="1"/>
  </r>
  <r>
    <x v="1"/>
    <n v="61873"/>
    <x v="1"/>
  </r>
  <r>
    <x v="2"/>
    <n v="48492"/>
    <x v="1"/>
  </r>
  <r>
    <x v="3"/>
    <n v="56263"/>
    <x v="1"/>
  </r>
  <r>
    <x v="4"/>
    <n v="59907"/>
    <x v="1"/>
  </r>
  <r>
    <x v="5"/>
    <n v="51800"/>
    <x v="1"/>
  </r>
  <r>
    <x v="6"/>
    <n v="45442"/>
    <x v="1"/>
  </r>
  <r>
    <x v="0"/>
    <n v="58532"/>
    <x v="2"/>
  </r>
  <r>
    <x v="1"/>
    <n v="48952"/>
    <x v="2"/>
  </r>
  <r>
    <x v="2"/>
    <n v="40891"/>
    <x v="2"/>
  </r>
  <r>
    <x v="3"/>
    <n v="37025"/>
    <x v="2"/>
  </r>
  <r>
    <x v="4"/>
    <n v="35711"/>
    <x v="2"/>
  </r>
  <r>
    <x v="5"/>
    <n v="33704"/>
    <x v="2"/>
  </r>
  <r>
    <x v="6"/>
    <n v="33817"/>
    <x v="2"/>
  </r>
  <r>
    <x v="0"/>
    <n v="46756"/>
    <x v="3"/>
  </r>
  <r>
    <x v="1"/>
    <n v="84118"/>
    <x v="3"/>
  </r>
  <r>
    <x v="7"/>
    <m/>
    <x v="4"/>
  </r>
  <r>
    <x v="7"/>
    <m/>
    <x v="4"/>
  </r>
  <r>
    <x v="2"/>
    <n v="89123"/>
    <x v="3"/>
  </r>
  <r>
    <x v="3"/>
    <n v="91177"/>
    <x v="3"/>
  </r>
  <r>
    <x v="4"/>
    <n v="93397"/>
    <x v="3"/>
  </r>
  <r>
    <x v="5"/>
    <n v="93081"/>
    <x v="3"/>
  </r>
  <r>
    <x v="6"/>
    <n v="87505"/>
    <x v="3"/>
  </r>
  <r>
    <x v="0"/>
    <n v="31599"/>
    <x v="5"/>
  </r>
  <r>
    <x v="1"/>
    <n v="29157"/>
    <x v="5"/>
  </r>
  <r>
    <x v="2"/>
    <n v="26122"/>
    <x v="5"/>
  </r>
  <r>
    <x v="3"/>
    <n v="19867"/>
    <x v="5"/>
  </r>
  <r>
    <x v="4"/>
    <n v="21583"/>
    <x v="5"/>
  </r>
  <r>
    <x v="5"/>
    <n v="19354"/>
    <x v="5"/>
  </r>
  <r>
    <x v="6"/>
    <n v="18197"/>
    <x v="5"/>
  </r>
  <r>
    <x v="0"/>
    <n v="2635"/>
    <x v="6"/>
  </r>
  <r>
    <x v="1"/>
    <n v="2805"/>
    <x v="6"/>
  </r>
  <r>
    <x v="2"/>
    <n v="2823"/>
    <x v="6"/>
  </r>
  <r>
    <x v="3"/>
    <n v="1980"/>
    <x v="6"/>
  </r>
  <r>
    <x v="4"/>
    <n v="1679"/>
    <x v="6"/>
  </r>
  <r>
    <x v="5"/>
    <n v="1605"/>
    <x v="6"/>
  </r>
  <r>
    <x v="6"/>
    <n v="473"/>
    <x v="6"/>
  </r>
  <r>
    <x v="8"/>
    <n v="666811"/>
    <x v="0"/>
  </r>
  <r>
    <x v="8"/>
    <n v="40105"/>
    <x v="1"/>
  </r>
  <r>
    <x v="8"/>
    <n v="34853"/>
    <x v="2"/>
  </r>
  <r>
    <x v="8"/>
    <n v="81195"/>
    <x v="3"/>
  </r>
  <r>
    <x v="8"/>
    <n v="17931"/>
    <x v="5"/>
  </r>
  <r>
    <x v="8"/>
    <n v="1029"/>
    <x v="6"/>
  </r>
  <r>
    <x v="9"/>
    <n v="247272"/>
    <x v="0"/>
  </r>
  <r>
    <x v="9"/>
    <n v="9438"/>
    <x v="1"/>
  </r>
  <r>
    <x v="9"/>
    <n v="18185"/>
    <x v="2"/>
  </r>
  <r>
    <x v="9"/>
    <n v="21886"/>
    <x v="3"/>
  </r>
  <r>
    <x v="9"/>
    <n v="1209"/>
    <x v="5"/>
  </r>
  <r>
    <x v="9"/>
    <s v="NA"/>
    <x v="6"/>
  </r>
  <r>
    <x v="10"/>
    <n v="199410"/>
    <x v="0"/>
  </r>
  <r>
    <x v="10"/>
    <n v="5720"/>
    <x v="1"/>
  </r>
  <r>
    <x v="10"/>
    <n v="12863"/>
    <x v="2"/>
  </r>
  <r>
    <x v="10"/>
    <n v="1752"/>
    <x v="3"/>
  </r>
  <r>
    <x v="10"/>
    <n v="0"/>
    <x v="5"/>
  </r>
  <r>
    <x v="10"/>
    <s v="NA"/>
    <x v="6"/>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n v="105288"/>
  </r>
  <r>
    <x v="1"/>
    <x v="0"/>
    <n v="133070"/>
  </r>
  <r>
    <x v="2"/>
    <x v="0"/>
    <n v="130014"/>
  </r>
  <r>
    <x v="3"/>
    <x v="0"/>
    <n v="128202"/>
  </r>
  <r>
    <x v="4"/>
    <x v="0"/>
    <n v="129108"/>
  </r>
  <r>
    <x v="5"/>
    <x v="0"/>
    <n v="126785"/>
  </r>
  <r>
    <x v="6"/>
    <x v="0"/>
    <n v="121322"/>
  </r>
  <r>
    <x v="0"/>
    <x v="1"/>
    <n v="46756"/>
  </r>
  <r>
    <x v="1"/>
    <x v="1"/>
    <n v="84118"/>
  </r>
  <r>
    <x v="2"/>
    <x v="1"/>
    <n v="89123"/>
  </r>
  <r>
    <x v="3"/>
    <x v="1"/>
    <n v="91177"/>
  </r>
  <r>
    <x v="4"/>
    <x v="1"/>
    <n v="93397"/>
  </r>
  <r>
    <x v="5"/>
    <x v="1"/>
    <n v="93081"/>
  </r>
  <r>
    <x v="6"/>
    <x v="1"/>
    <n v="87505"/>
  </r>
  <r>
    <x v="0"/>
    <x v="2"/>
    <n v="58532"/>
  </r>
  <r>
    <x v="1"/>
    <x v="2"/>
    <n v="48952"/>
  </r>
  <r>
    <x v="2"/>
    <x v="2"/>
    <n v="40891"/>
  </r>
  <r>
    <x v="3"/>
    <x v="2"/>
    <n v="37025"/>
  </r>
  <r>
    <x v="4"/>
    <x v="2"/>
    <n v="35711"/>
  </r>
  <r>
    <x v="5"/>
    <x v="2"/>
    <n v="33704"/>
  </r>
  <r>
    <x v="6"/>
    <x v="2"/>
    <n v="33817"/>
  </r>
  <r>
    <x v="7"/>
    <x v="1"/>
    <n v="81195"/>
  </r>
  <r>
    <x v="7"/>
    <x v="2"/>
    <n v="34853"/>
  </r>
  <r>
    <x v="7"/>
    <x v="0"/>
    <n v="116048"/>
  </r>
  <r>
    <x v="8"/>
    <x v="1"/>
    <n v="21886"/>
  </r>
  <r>
    <x v="8"/>
    <x v="2"/>
    <n v="18185"/>
  </r>
  <r>
    <x v="8"/>
    <x v="0"/>
    <n v="40071"/>
  </r>
  <r>
    <x v="9"/>
    <x v="1"/>
    <n v="1752"/>
  </r>
  <r>
    <x v="9"/>
    <x v="2"/>
    <n v="12863"/>
  </r>
  <r>
    <x v="9"/>
    <x v="0"/>
    <n v="14615"/>
  </r>
  <r>
    <x v="10"/>
    <x v="1"/>
    <n v="3318"/>
  </r>
  <r>
    <x v="10"/>
    <x v="2"/>
    <n v="16078"/>
  </r>
  <r>
    <x v="10"/>
    <x v="0"/>
    <n v="19396"/>
  </r>
  <r>
    <x v="11"/>
    <x v="1"/>
    <n v="2710"/>
  </r>
  <r>
    <x v="11"/>
    <x v="2"/>
    <n v="22687"/>
  </r>
  <r>
    <x v="11"/>
    <x v="0"/>
    <n v="2539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677B86-329A-4857-9386-1291C93AB8DE}" name="Draaitabel5" cacheId="12" applyNumberFormats="0" applyBorderFormats="0" applyFontFormats="0" applyPatternFormats="0" applyAlignmentFormats="0" applyWidthHeightFormats="1" dataCaption="Waarden" updatedVersion="8" minRefreshableVersion="3" useAutoFormatting="1" itemPrintTitles="1" createdVersion="8" indent="0" outline="1" outlineData="1" multipleFieldFilters="0" chartFormat="1">
  <location ref="K7:O25" firstHeaderRow="1" firstDataRow="2" firstDataCol="1"/>
  <pivotFields count="3">
    <pivotField axis="axisRow" showAll="0">
      <items count="17">
        <item x="0"/>
        <item x="1"/>
        <item x="2"/>
        <item x="3"/>
        <item x="4"/>
        <item x="5"/>
        <item x="6"/>
        <item x="7"/>
        <item x="8"/>
        <item x="9"/>
        <item x="10"/>
        <item x="11"/>
        <item x="12"/>
        <item x="13"/>
        <item x="14"/>
        <item x="15"/>
        <item t="default"/>
      </items>
    </pivotField>
    <pivotField axis="axisCol" showAll="0" countASubtotal="1">
      <items count="4">
        <item x="1"/>
        <item x="0"/>
        <item x="2"/>
        <item t="countA"/>
      </items>
    </pivotField>
    <pivotField dataField="1" numFmtId="3" showAll="0"/>
  </pivotFields>
  <rowFields count="1">
    <field x="0"/>
  </rowFields>
  <rowItems count="17">
    <i>
      <x/>
    </i>
    <i>
      <x v="1"/>
    </i>
    <i>
      <x v="2"/>
    </i>
    <i>
      <x v="3"/>
    </i>
    <i>
      <x v="4"/>
    </i>
    <i>
      <x v="5"/>
    </i>
    <i>
      <x v="6"/>
    </i>
    <i>
      <x v="7"/>
    </i>
    <i>
      <x v="8"/>
    </i>
    <i>
      <x v="9"/>
    </i>
    <i>
      <x v="10"/>
    </i>
    <i>
      <x v="11"/>
    </i>
    <i>
      <x v="12"/>
    </i>
    <i>
      <x v="13"/>
    </i>
    <i>
      <x v="14"/>
    </i>
    <i>
      <x v="15"/>
    </i>
    <i t="grand">
      <x/>
    </i>
  </rowItems>
  <colFields count="1">
    <field x="1"/>
  </colFields>
  <colItems count="4">
    <i>
      <x/>
    </i>
    <i>
      <x v="1"/>
    </i>
    <i>
      <x v="2"/>
    </i>
    <i t="grand">
      <x/>
    </i>
  </colItems>
  <dataFields count="1">
    <dataField name="Som van Aantal" fld="2" baseField="0" baseItem="0"/>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0"/>
          </reference>
        </references>
      </pivotArea>
    </chartFormat>
    <chartFormat chart="0" format="3"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0CD8A45-0977-4333-9B93-F54F08440815}" name="Draaitabel1" cacheId="10"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chartFormat="1">
  <location ref="I8:U18" firstHeaderRow="1" firstDataRow="2" firstDataCol="1"/>
  <pivotFields count="3">
    <pivotField axis="axisCol" showAll="0">
      <items count="12">
        <item x="0"/>
        <item x="1"/>
        <item x="2"/>
        <item x="3"/>
        <item x="4"/>
        <item x="5"/>
        <item x="6"/>
        <item x="7"/>
        <item x="8"/>
        <item x="9"/>
        <item x="10"/>
        <item t="default"/>
      </items>
    </pivotField>
    <pivotField axis="axisRow" showAll="0">
      <items count="9">
        <item x="1"/>
        <item x="4"/>
        <item x="3"/>
        <item x="6"/>
        <item x="2"/>
        <item x="0"/>
        <item x="5"/>
        <item x="7"/>
        <item t="default"/>
      </items>
    </pivotField>
    <pivotField dataField="1" showAll="0"/>
  </pivotFields>
  <rowFields count="1">
    <field x="1"/>
  </rowFields>
  <rowItems count="9">
    <i>
      <x/>
    </i>
    <i>
      <x v="1"/>
    </i>
    <i>
      <x v="2"/>
    </i>
    <i>
      <x v="3"/>
    </i>
    <i>
      <x v="4"/>
    </i>
    <i>
      <x v="5"/>
    </i>
    <i>
      <x v="6"/>
    </i>
    <i>
      <x v="7"/>
    </i>
    <i t="grand">
      <x/>
    </i>
  </rowItems>
  <colFields count="1">
    <field x="0"/>
  </colFields>
  <colItems count="12">
    <i>
      <x/>
    </i>
    <i>
      <x v="1"/>
    </i>
    <i>
      <x v="2"/>
    </i>
    <i>
      <x v="3"/>
    </i>
    <i>
      <x v="4"/>
    </i>
    <i>
      <x v="5"/>
    </i>
    <i>
      <x v="6"/>
    </i>
    <i>
      <x v="7"/>
    </i>
    <i>
      <x v="8"/>
    </i>
    <i>
      <x v="9"/>
    </i>
    <i>
      <x v="10"/>
    </i>
    <i t="grand">
      <x/>
    </i>
  </colItems>
  <dataFields count="1">
    <dataField name="Som van Aantal" fld="2" baseField="0" baseItem="0"/>
  </dataFields>
  <chartFormats count="11">
    <chartFormat chart="0" format="43" series="1">
      <pivotArea type="data" outline="0" fieldPosition="0">
        <references count="2">
          <reference field="4294967294" count="1" selected="0">
            <x v="0"/>
          </reference>
          <reference field="0" count="1" selected="0">
            <x v="0"/>
          </reference>
        </references>
      </pivotArea>
    </chartFormat>
    <chartFormat chart="0" format="44" series="1">
      <pivotArea type="data" outline="0" fieldPosition="0">
        <references count="2">
          <reference field="4294967294" count="1" selected="0">
            <x v="0"/>
          </reference>
          <reference field="0" count="1" selected="0">
            <x v="1"/>
          </reference>
        </references>
      </pivotArea>
    </chartFormat>
    <chartFormat chart="0" format="45" series="1">
      <pivotArea type="data" outline="0" fieldPosition="0">
        <references count="2">
          <reference field="4294967294" count="1" selected="0">
            <x v="0"/>
          </reference>
          <reference field="0" count="1" selected="0">
            <x v="2"/>
          </reference>
        </references>
      </pivotArea>
    </chartFormat>
    <chartFormat chart="0" format="46" series="1">
      <pivotArea type="data" outline="0" fieldPosition="0">
        <references count="2">
          <reference field="4294967294" count="1" selected="0">
            <x v="0"/>
          </reference>
          <reference field="0" count="1" selected="0">
            <x v="3"/>
          </reference>
        </references>
      </pivotArea>
    </chartFormat>
    <chartFormat chart="0" format="47" series="1">
      <pivotArea type="data" outline="0" fieldPosition="0">
        <references count="2">
          <reference field="4294967294" count="1" selected="0">
            <x v="0"/>
          </reference>
          <reference field="0" count="1" selected="0">
            <x v="4"/>
          </reference>
        </references>
      </pivotArea>
    </chartFormat>
    <chartFormat chart="0" format="48" series="1">
      <pivotArea type="data" outline="0" fieldPosition="0">
        <references count="2">
          <reference field="4294967294" count="1" selected="0">
            <x v="0"/>
          </reference>
          <reference field="0" count="1" selected="0">
            <x v="5"/>
          </reference>
        </references>
      </pivotArea>
    </chartFormat>
    <chartFormat chart="0" format="49" series="1">
      <pivotArea type="data" outline="0" fieldPosition="0">
        <references count="2">
          <reference field="4294967294" count="1" selected="0">
            <x v="0"/>
          </reference>
          <reference field="0" count="1" selected="0">
            <x v="6"/>
          </reference>
        </references>
      </pivotArea>
    </chartFormat>
    <chartFormat chart="0" format="50" series="1">
      <pivotArea type="data" outline="0" fieldPosition="0">
        <references count="2">
          <reference field="4294967294" count="1" selected="0">
            <x v="0"/>
          </reference>
          <reference field="0" count="1" selected="0">
            <x v="7"/>
          </reference>
        </references>
      </pivotArea>
    </chartFormat>
    <chartFormat chart="0" format="51" series="1">
      <pivotArea type="data" outline="0" fieldPosition="0">
        <references count="2">
          <reference field="4294967294" count="1" selected="0">
            <x v="0"/>
          </reference>
          <reference field="0" count="1" selected="0">
            <x v="8"/>
          </reference>
        </references>
      </pivotArea>
    </chartFormat>
    <chartFormat chart="0" format="52" series="1">
      <pivotArea type="data" outline="0" fieldPosition="0">
        <references count="2">
          <reference field="4294967294" count="1" selected="0">
            <x v="0"/>
          </reference>
          <reference field="0" count="1" selected="0">
            <x v="9"/>
          </reference>
        </references>
      </pivotArea>
    </chartFormat>
    <chartFormat chart="0" format="53" series="1">
      <pivotArea type="data" outline="0" fieldPosition="0">
        <references count="2">
          <reference field="4294967294" count="1" selected="0">
            <x v="0"/>
          </reference>
          <reference field="0"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Draaitabel2" cacheId="13"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chartFormat="1">
  <location ref="P10:AB19" firstHeaderRow="1" firstDataRow="2" firstDataCol="1"/>
  <pivotFields count="3">
    <pivotField axis="axisCol" showAll="0">
      <items count="12">
        <item x="0"/>
        <item x="1"/>
        <item x="2"/>
        <item x="3"/>
        <item x="4"/>
        <item x="5"/>
        <item x="6"/>
        <item x="8"/>
        <item x="9"/>
        <item x="10"/>
        <item x="7"/>
        <item t="default"/>
      </items>
    </pivotField>
    <pivotField dataField="1" numFmtId="3" showAll="0"/>
    <pivotField axis="axisRow" showAll="0">
      <items count="8">
        <item x="1"/>
        <item x="2"/>
        <item x="3"/>
        <item x="0"/>
        <item x="5"/>
        <item x="6"/>
        <item x="4"/>
        <item t="default"/>
      </items>
    </pivotField>
  </pivotFields>
  <rowFields count="1">
    <field x="2"/>
  </rowFields>
  <rowItems count="8">
    <i>
      <x/>
    </i>
    <i>
      <x v="1"/>
    </i>
    <i>
      <x v="2"/>
    </i>
    <i>
      <x v="3"/>
    </i>
    <i>
      <x v="4"/>
    </i>
    <i>
      <x v="5"/>
    </i>
    <i>
      <x v="6"/>
    </i>
    <i t="grand">
      <x/>
    </i>
  </rowItems>
  <colFields count="1">
    <field x="0"/>
  </colFields>
  <colItems count="12">
    <i>
      <x/>
    </i>
    <i>
      <x v="1"/>
    </i>
    <i>
      <x v="2"/>
    </i>
    <i>
      <x v="3"/>
    </i>
    <i>
      <x v="4"/>
    </i>
    <i>
      <x v="5"/>
    </i>
    <i>
      <x v="6"/>
    </i>
    <i>
      <x v="7"/>
    </i>
    <i>
      <x v="8"/>
    </i>
    <i>
      <x v="9"/>
    </i>
    <i>
      <x v="10"/>
    </i>
    <i t="grand">
      <x/>
    </i>
  </colItems>
  <dataFields count="1">
    <dataField name="Som van Aantal" fld="1" baseField="0" baseItem="0"/>
  </dataFields>
  <chartFormats count="11">
    <chartFormat chart="0" format="35" series="1">
      <pivotArea type="data" outline="0" fieldPosition="0">
        <references count="2">
          <reference field="4294967294" count="1" selected="0">
            <x v="0"/>
          </reference>
          <reference field="0" count="1" selected="0">
            <x v="0"/>
          </reference>
        </references>
      </pivotArea>
    </chartFormat>
    <chartFormat chart="0" format="36" series="1">
      <pivotArea type="data" outline="0" fieldPosition="0">
        <references count="2">
          <reference field="4294967294" count="1" selected="0">
            <x v="0"/>
          </reference>
          <reference field="0" count="1" selected="0">
            <x v="1"/>
          </reference>
        </references>
      </pivotArea>
    </chartFormat>
    <chartFormat chart="0" format="37" series="1">
      <pivotArea type="data" outline="0" fieldPosition="0">
        <references count="2">
          <reference field="4294967294" count="1" selected="0">
            <x v="0"/>
          </reference>
          <reference field="0" count="1" selected="0">
            <x v="2"/>
          </reference>
        </references>
      </pivotArea>
    </chartFormat>
    <chartFormat chart="0" format="38" series="1">
      <pivotArea type="data" outline="0" fieldPosition="0">
        <references count="2">
          <reference field="4294967294" count="1" selected="0">
            <x v="0"/>
          </reference>
          <reference field="0" count="1" selected="0">
            <x v="3"/>
          </reference>
        </references>
      </pivotArea>
    </chartFormat>
    <chartFormat chart="0" format="39" series="1">
      <pivotArea type="data" outline="0" fieldPosition="0">
        <references count="2">
          <reference field="4294967294" count="1" selected="0">
            <x v="0"/>
          </reference>
          <reference field="0" count="1" selected="0">
            <x v="4"/>
          </reference>
        </references>
      </pivotArea>
    </chartFormat>
    <chartFormat chart="0" format="40" series="1">
      <pivotArea type="data" outline="0" fieldPosition="0">
        <references count="2">
          <reference field="4294967294" count="1" selected="0">
            <x v="0"/>
          </reference>
          <reference field="0" count="1" selected="0">
            <x v="5"/>
          </reference>
        </references>
      </pivotArea>
    </chartFormat>
    <chartFormat chart="0" format="41" series="1">
      <pivotArea type="data" outline="0" fieldPosition="0">
        <references count="2">
          <reference field="4294967294" count="1" selected="0">
            <x v="0"/>
          </reference>
          <reference field="0" count="1" selected="0">
            <x v="6"/>
          </reference>
        </references>
      </pivotArea>
    </chartFormat>
    <chartFormat chart="0" format="42" series="1">
      <pivotArea type="data" outline="0" fieldPosition="0">
        <references count="2">
          <reference field="4294967294" count="1" selected="0">
            <x v="0"/>
          </reference>
          <reference field="0" count="1" selected="0">
            <x v="7"/>
          </reference>
        </references>
      </pivotArea>
    </chartFormat>
    <chartFormat chart="0" format="43" series="1">
      <pivotArea type="data" outline="0" fieldPosition="0">
        <references count="2">
          <reference field="4294967294" count="1" selected="0">
            <x v="0"/>
          </reference>
          <reference field="0" count="1" selected="0">
            <x v="8"/>
          </reference>
        </references>
      </pivotArea>
    </chartFormat>
    <chartFormat chart="0" format="44" series="1">
      <pivotArea type="data" outline="0" fieldPosition="0">
        <references count="2">
          <reference field="4294967294" count="1" selected="0">
            <x v="0"/>
          </reference>
          <reference field="0" count="1" selected="0">
            <x v="9"/>
          </reference>
        </references>
      </pivotArea>
    </chartFormat>
    <chartFormat chart="0" format="46" series="1">
      <pivotArea type="data" outline="0" fieldPosition="0">
        <references count="2">
          <reference field="4294967294" count="1" selected="0">
            <x v="0"/>
          </reference>
          <reference field="0"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6AB9451-9C07-420A-9726-B7C09F81B255}" name="Draaitabel3" cacheId="14"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chartFormat="1">
  <location ref="L8:P22" firstHeaderRow="1" firstDataRow="2" firstDataCol="1"/>
  <pivotFields count="3">
    <pivotField axis="axisRow" showAll="0">
      <items count="13">
        <item x="0"/>
        <item x="1"/>
        <item x="2"/>
        <item x="3"/>
        <item x="4"/>
        <item x="5"/>
        <item x="6"/>
        <item x="7"/>
        <item x="8"/>
        <item x="9"/>
        <item x="10"/>
        <item x="11"/>
        <item t="default"/>
      </items>
    </pivotField>
    <pivotField axis="axisCol" showAll="0">
      <items count="4">
        <item x="2"/>
        <item x="1"/>
        <item x="0"/>
        <item t="default"/>
      </items>
    </pivotField>
    <pivotField dataField="1" numFmtId="3" showAll="0"/>
  </pivotFields>
  <rowFields count="1">
    <field x="0"/>
  </rowFields>
  <rowItems count="13">
    <i>
      <x/>
    </i>
    <i>
      <x v="1"/>
    </i>
    <i>
      <x v="2"/>
    </i>
    <i>
      <x v="3"/>
    </i>
    <i>
      <x v="4"/>
    </i>
    <i>
      <x v="5"/>
    </i>
    <i>
      <x v="6"/>
    </i>
    <i>
      <x v="7"/>
    </i>
    <i>
      <x v="8"/>
    </i>
    <i>
      <x v="9"/>
    </i>
    <i>
      <x v="10"/>
    </i>
    <i>
      <x v="11"/>
    </i>
    <i t="grand">
      <x/>
    </i>
  </rowItems>
  <colFields count="1">
    <field x="1"/>
  </colFields>
  <colItems count="4">
    <i>
      <x/>
    </i>
    <i>
      <x v="1"/>
    </i>
    <i>
      <x v="2"/>
    </i>
    <i t="grand">
      <x/>
    </i>
  </colItems>
  <dataFields count="1">
    <dataField name="Som van Aantal" fld="2" baseField="0" baseItem="0"/>
  </dataFields>
  <chartFormats count="3">
    <chartFormat chart="0" format="16" series="1">
      <pivotArea type="data" outline="0" fieldPosition="0">
        <references count="2">
          <reference field="4294967294" count="1" selected="0">
            <x v="0"/>
          </reference>
          <reference field="1" count="1" selected="0">
            <x v="0"/>
          </reference>
        </references>
      </pivotArea>
    </chartFormat>
    <chartFormat chart="0" format="17" series="1">
      <pivotArea type="data" outline="0" fieldPosition="0">
        <references count="2">
          <reference field="4294967294" count="1" selected="0">
            <x v="0"/>
          </reference>
          <reference field="1" count="1" selected="0">
            <x v="1"/>
          </reference>
        </references>
      </pivotArea>
    </chartFormat>
    <chartFormat chart="0" format="18"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54A82FA-848F-4FCE-8235-C25D965E8253}" name="Draaitabel4" cacheId="11"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location ref="B26:D40" firstHeaderRow="0" firstDataRow="1" firstDataCol="1"/>
  <pivotFields count="3">
    <pivotField axis="axisRow" showAll="0">
      <items count="14">
        <item x="0"/>
        <item x="1"/>
        <item x="2"/>
        <item x="3"/>
        <item x="4"/>
        <item x="5"/>
        <item x="6"/>
        <item x="7"/>
        <item x="8"/>
        <item x="9"/>
        <item x="10"/>
        <item x="11"/>
        <item x="12"/>
        <item t="default"/>
      </items>
    </pivotField>
    <pivotField dataField="1" numFmtId="3" showAll="0"/>
    <pivotField dataField="1" numFmtId="3" showAll="0"/>
  </pivotFields>
  <rowFields count="1">
    <field x="0"/>
  </rowFields>
  <rowItems count="14">
    <i>
      <x/>
    </i>
    <i>
      <x v="1"/>
    </i>
    <i>
      <x v="2"/>
    </i>
    <i>
      <x v="3"/>
    </i>
    <i>
      <x v="4"/>
    </i>
    <i>
      <x v="5"/>
    </i>
    <i>
      <x v="6"/>
    </i>
    <i>
      <x v="7"/>
    </i>
    <i>
      <x v="8"/>
    </i>
    <i>
      <x v="9"/>
    </i>
    <i>
      <x v="10"/>
    </i>
    <i>
      <x v="11"/>
    </i>
    <i>
      <x v="12"/>
    </i>
    <i t="grand">
      <x/>
    </i>
  </rowItems>
  <colFields count="1">
    <field x="-2"/>
  </colFields>
  <colItems count="2">
    <i>
      <x/>
    </i>
    <i i="1">
      <x v="1"/>
    </i>
  </colItems>
  <dataFields count="2">
    <dataField name="Som van Voorstel tot mediation aan wederpartij " fld="1" baseField="0" baseItem="0"/>
    <dataField name="Som van RvR-geregistreerd" fld="2" baseField="0" baseItem="0"/>
  </dataFields>
  <chartFormats count="3">
    <chartFormat chart="4" format="18" series="1">
      <pivotArea type="data" outline="0" fieldPosition="0">
        <references count="1">
          <reference field="4294967294" count="1" selected="0">
            <x v="0"/>
          </reference>
        </references>
      </pivotArea>
    </chartFormat>
    <chartFormat chart="4" format="19" series="1">
      <pivotArea type="data" outline="0" fieldPosition="0">
        <references count="1">
          <reference field="4294967294" count="1" selected="0">
            <x v="1"/>
          </reference>
        </references>
      </pivotArea>
    </chartFormat>
    <chartFormat chart="4" format="20">
      <pivotArea type="data" outline="0" fieldPosition="0">
        <references count="2">
          <reference field="4294967294" count="1" selected="0">
            <x v="1"/>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pivotTable" Target="../pivotTables/pivotTable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9C0DE-F234-4CD8-AAF7-661E2B0C18E4}">
  <dimension ref="B1:P58"/>
  <sheetViews>
    <sheetView tabSelected="1" workbookViewId="0">
      <selection activeCell="T29" sqref="T29"/>
    </sheetView>
  </sheetViews>
  <sheetFormatPr defaultColWidth="9.08984375" defaultRowHeight="14.5" x14ac:dyDescent="0.35"/>
  <cols>
    <col min="1" max="1" width="9.08984375" style="2"/>
    <col min="2" max="2" width="11.90625" style="2" customWidth="1"/>
    <col min="3" max="5" width="18.08984375" style="2" customWidth="1"/>
    <col min="6" max="6" width="9.08984375" style="2" customWidth="1"/>
    <col min="7" max="7" width="9.08984375" style="2" hidden="1" customWidth="1"/>
    <col min="8" max="8" width="25.453125" style="2" hidden="1" customWidth="1"/>
    <col min="9" max="9" width="15.36328125" style="2" hidden="1" customWidth="1"/>
    <col min="10" max="10" width="10.90625" style="2" hidden="1" customWidth="1"/>
    <col min="11" max="11" width="14.6328125" style="2" hidden="1" customWidth="1"/>
    <col min="12" max="12" width="14.36328125" style="2" hidden="1" customWidth="1"/>
    <col min="13" max="13" width="16.90625" style="2" hidden="1" customWidth="1"/>
    <col min="14" max="14" width="9" style="2" hidden="1" customWidth="1"/>
    <col min="15" max="15" width="10" style="2" hidden="1" customWidth="1"/>
    <col min="16" max="16" width="9.08984375" style="2" hidden="1" customWidth="1"/>
    <col min="17" max="16384" width="9.08984375" style="2"/>
  </cols>
  <sheetData>
    <row r="1" spans="2:15" s="3" customFormat="1" x14ac:dyDescent="0.35"/>
    <row r="2" spans="2:15" s="3" customFormat="1" x14ac:dyDescent="0.35"/>
    <row r="3" spans="2:15" s="3" customFormat="1" x14ac:dyDescent="0.35"/>
    <row r="4" spans="2:15" s="3" customFormat="1" x14ac:dyDescent="0.35"/>
    <row r="5" spans="2:15" s="3" customFormat="1" x14ac:dyDescent="0.35">
      <c r="K5"/>
      <c r="L5"/>
    </row>
    <row r="7" spans="2:15" ht="38.25" customHeight="1" x14ac:dyDescent="0.45">
      <c r="B7" s="55" t="s">
        <v>109</v>
      </c>
      <c r="C7" s="56"/>
      <c r="D7" s="56"/>
      <c r="E7" s="57"/>
      <c r="K7" s="17" t="s">
        <v>70</v>
      </c>
      <c r="L7" s="17" t="s">
        <v>67</v>
      </c>
      <c r="M7"/>
      <c r="N7"/>
      <c r="O7"/>
    </row>
    <row r="8" spans="2:15" ht="32.25" customHeight="1" x14ac:dyDescent="0.35">
      <c r="B8" s="21" t="s">
        <v>10</v>
      </c>
      <c r="C8" s="21" t="s">
        <v>98</v>
      </c>
      <c r="D8" s="21" t="s">
        <v>105</v>
      </c>
      <c r="E8" s="21" t="s">
        <v>106</v>
      </c>
      <c r="K8" s="17" t="s">
        <v>65</v>
      </c>
      <c r="L8" t="s">
        <v>99</v>
      </c>
      <c r="M8" t="s">
        <v>98</v>
      </c>
      <c r="N8" t="s">
        <v>106</v>
      </c>
      <c r="O8" t="s">
        <v>66</v>
      </c>
    </row>
    <row r="9" spans="2:15" ht="16.5" customHeight="1" x14ac:dyDescent="0.35">
      <c r="B9" s="19">
        <v>2008</v>
      </c>
      <c r="C9" s="14">
        <v>1589264</v>
      </c>
      <c r="D9" s="14">
        <v>422907</v>
      </c>
      <c r="E9" s="14" t="s">
        <v>15</v>
      </c>
      <c r="K9" s="18">
        <v>2008</v>
      </c>
      <c r="L9">
        <v>422907</v>
      </c>
      <c r="M9">
        <v>1589264</v>
      </c>
      <c r="N9"/>
      <c r="O9">
        <v>2012171</v>
      </c>
    </row>
    <row r="10" spans="2:15" ht="16.5" customHeight="1" x14ac:dyDescent="0.35">
      <c r="B10" s="19">
        <v>2009</v>
      </c>
      <c r="C10" s="14">
        <v>2709751</v>
      </c>
      <c r="D10" s="14">
        <v>714762</v>
      </c>
      <c r="E10" s="14" t="s">
        <v>15</v>
      </c>
      <c r="K10" s="18">
        <v>2009</v>
      </c>
      <c r="L10">
        <v>714762</v>
      </c>
      <c r="M10">
        <v>2709751</v>
      </c>
      <c r="N10"/>
      <c r="O10">
        <v>3424513</v>
      </c>
    </row>
    <row r="11" spans="2:15" ht="16.5" customHeight="1" x14ac:dyDescent="0.35">
      <c r="B11" s="19">
        <v>2010</v>
      </c>
      <c r="C11" s="14">
        <v>2551883</v>
      </c>
      <c r="D11" s="14">
        <v>685924</v>
      </c>
      <c r="E11" s="14" t="s">
        <v>15</v>
      </c>
      <c r="K11" s="18">
        <v>2010</v>
      </c>
      <c r="L11">
        <v>685924</v>
      </c>
      <c r="M11">
        <v>2551883</v>
      </c>
      <c r="N11"/>
      <c r="O11">
        <v>3237807</v>
      </c>
    </row>
    <row r="12" spans="2:15" ht="15.75" customHeight="1" x14ac:dyDescent="0.35">
      <c r="B12" s="19">
        <v>2011</v>
      </c>
      <c r="C12" s="14">
        <v>3169977</v>
      </c>
      <c r="D12" s="14">
        <v>936871</v>
      </c>
      <c r="E12" s="14" t="s">
        <v>15</v>
      </c>
      <c r="K12" s="18">
        <v>2011</v>
      </c>
      <c r="L12">
        <v>936871</v>
      </c>
      <c r="M12">
        <v>3169977</v>
      </c>
      <c r="N12"/>
      <c r="O12">
        <v>4106848</v>
      </c>
    </row>
    <row r="13" spans="2:15" x14ac:dyDescent="0.35">
      <c r="B13" s="10">
        <v>2012</v>
      </c>
      <c r="C13" s="14">
        <v>4756335</v>
      </c>
      <c r="D13" s="14">
        <v>1359053</v>
      </c>
      <c r="E13" s="14" t="s">
        <v>15</v>
      </c>
      <c r="K13" s="18">
        <v>2012</v>
      </c>
      <c r="L13">
        <v>1359053</v>
      </c>
      <c r="M13">
        <v>4756335</v>
      </c>
      <c r="N13"/>
      <c r="O13">
        <v>6115388</v>
      </c>
    </row>
    <row r="14" spans="2:15" x14ac:dyDescent="0.35">
      <c r="B14" s="4">
        <v>2013</v>
      </c>
      <c r="C14" s="14">
        <v>6696678</v>
      </c>
      <c r="D14" s="14">
        <v>1805787</v>
      </c>
      <c r="E14" s="14">
        <v>2503925</v>
      </c>
      <c r="G14" s="21" t="s">
        <v>10</v>
      </c>
      <c r="H14" s="6" t="s">
        <v>108</v>
      </c>
      <c r="I14" s="21" t="s">
        <v>11</v>
      </c>
      <c r="K14" s="18">
        <v>2013</v>
      </c>
      <c r="L14">
        <v>1805787</v>
      </c>
      <c r="M14">
        <v>6696678</v>
      </c>
      <c r="N14">
        <v>2503925</v>
      </c>
      <c r="O14">
        <v>11006390</v>
      </c>
    </row>
    <row r="15" spans="2:15" x14ac:dyDescent="0.35">
      <c r="B15" s="4">
        <v>2014</v>
      </c>
      <c r="C15" s="14">
        <v>7689590</v>
      </c>
      <c r="D15" s="14">
        <v>2112336</v>
      </c>
      <c r="E15" s="14">
        <v>3022290</v>
      </c>
      <c r="G15" s="19">
        <v>2008</v>
      </c>
      <c r="H15" s="6" t="s">
        <v>98</v>
      </c>
      <c r="I15" s="14">
        <v>1589264</v>
      </c>
      <c r="K15" s="18">
        <v>2014</v>
      </c>
      <c r="L15">
        <v>2112336</v>
      </c>
      <c r="M15">
        <v>7689590</v>
      </c>
      <c r="N15">
        <v>3022290</v>
      </c>
      <c r="O15">
        <v>12824216</v>
      </c>
    </row>
    <row r="16" spans="2:15" x14ac:dyDescent="0.35">
      <c r="B16" s="4">
        <v>2015</v>
      </c>
      <c r="C16" s="14">
        <v>7595982</v>
      </c>
      <c r="D16" s="14">
        <v>2289208</v>
      </c>
      <c r="E16" s="14">
        <v>3263979</v>
      </c>
      <c r="G16" s="19">
        <v>2009</v>
      </c>
      <c r="H16" s="6" t="s">
        <v>98</v>
      </c>
      <c r="I16" s="14">
        <v>2709751</v>
      </c>
      <c r="K16" s="18">
        <v>2015</v>
      </c>
      <c r="L16">
        <v>2289208</v>
      </c>
      <c r="M16">
        <v>7595982</v>
      </c>
      <c r="N16">
        <v>3263979</v>
      </c>
      <c r="O16">
        <v>13149169</v>
      </c>
    </row>
    <row r="17" spans="2:15" x14ac:dyDescent="0.35">
      <c r="B17" s="4">
        <v>2016</v>
      </c>
      <c r="C17" s="14">
        <v>7736712</v>
      </c>
      <c r="D17" s="14">
        <v>2458672</v>
      </c>
      <c r="E17" s="14">
        <v>3447206</v>
      </c>
      <c r="G17" s="19">
        <v>2010</v>
      </c>
      <c r="H17" s="6" t="s">
        <v>98</v>
      </c>
      <c r="I17" s="14">
        <v>2551883</v>
      </c>
      <c r="K17" s="18">
        <v>2016</v>
      </c>
      <c r="L17">
        <v>2458672</v>
      </c>
      <c r="M17">
        <v>7736712</v>
      </c>
      <c r="N17">
        <v>3447206</v>
      </c>
      <c r="O17">
        <v>13642590</v>
      </c>
    </row>
    <row r="18" spans="2:15" x14ac:dyDescent="0.35">
      <c r="B18" s="4">
        <v>2017</v>
      </c>
      <c r="C18" s="14">
        <v>6795601</v>
      </c>
      <c r="D18" s="14">
        <v>2317181</v>
      </c>
      <c r="E18" s="14">
        <v>3271522</v>
      </c>
      <c r="G18" s="19">
        <v>2011</v>
      </c>
      <c r="H18" s="6" t="s">
        <v>98</v>
      </c>
      <c r="I18" s="14">
        <v>3169977</v>
      </c>
      <c r="K18" s="18">
        <v>2017</v>
      </c>
      <c r="L18">
        <v>2317181</v>
      </c>
      <c r="M18">
        <v>6795601</v>
      </c>
      <c r="N18">
        <v>3271522</v>
      </c>
      <c r="O18">
        <v>12384304</v>
      </c>
    </row>
    <row r="19" spans="2:15" x14ac:dyDescent="0.35">
      <c r="B19" s="4">
        <v>2018</v>
      </c>
      <c r="C19" s="14">
        <v>9072217</v>
      </c>
      <c r="D19" s="14">
        <v>2641347</v>
      </c>
      <c r="E19" s="14">
        <v>3823532</v>
      </c>
      <c r="G19" s="10">
        <v>2012</v>
      </c>
      <c r="H19" s="6" t="s">
        <v>98</v>
      </c>
      <c r="I19" s="14">
        <v>4756335</v>
      </c>
      <c r="K19" s="18">
        <v>2018</v>
      </c>
      <c r="L19">
        <v>2641347</v>
      </c>
      <c r="M19">
        <v>9072217</v>
      </c>
      <c r="N19">
        <v>3823532</v>
      </c>
      <c r="O19">
        <v>15537096</v>
      </c>
    </row>
    <row r="20" spans="2:15" x14ac:dyDescent="0.35">
      <c r="B20" s="4">
        <v>2019</v>
      </c>
      <c r="C20" s="14">
        <v>14063974</v>
      </c>
      <c r="D20" s="14">
        <v>3821683</v>
      </c>
      <c r="E20" s="14">
        <v>5571669</v>
      </c>
      <c r="G20" s="4">
        <v>2013</v>
      </c>
      <c r="H20" s="6" t="s">
        <v>98</v>
      </c>
      <c r="I20" s="14">
        <v>6696678</v>
      </c>
      <c r="K20" s="18">
        <v>2019</v>
      </c>
      <c r="L20">
        <v>3821683</v>
      </c>
      <c r="M20">
        <v>14063974</v>
      </c>
      <c r="N20">
        <v>5571669</v>
      </c>
      <c r="O20">
        <v>23457326</v>
      </c>
    </row>
    <row r="21" spans="2:15" x14ac:dyDescent="0.35">
      <c r="B21" s="10">
        <v>2020</v>
      </c>
      <c r="C21" s="14">
        <v>16596296</v>
      </c>
      <c r="D21" s="14">
        <v>4662753</v>
      </c>
      <c r="E21" s="14">
        <v>6631803</v>
      </c>
      <c r="G21" s="4">
        <v>2014</v>
      </c>
      <c r="H21" s="6" t="s">
        <v>98</v>
      </c>
      <c r="I21" s="14">
        <v>7689590</v>
      </c>
      <c r="K21" s="18">
        <v>2020</v>
      </c>
      <c r="L21">
        <v>4662753</v>
      </c>
      <c r="M21">
        <v>16596296</v>
      </c>
      <c r="N21">
        <v>6631803</v>
      </c>
      <c r="O21">
        <v>27890852</v>
      </c>
    </row>
    <row r="22" spans="2:15" x14ac:dyDescent="0.35">
      <c r="B22" s="4">
        <v>2021</v>
      </c>
      <c r="C22" s="14">
        <v>16488986</v>
      </c>
      <c r="D22" s="14">
        <v>4057462</v>
      </c>
      <c r="E22" s="14">
        <v>5702096</v>
      </c>
      <c r="G22" s="4">
        <v>2015</v>
      </c>
      <c r="H22" s="6" t="s">
        <v>98</v>
      </c>
      <c r="I22" s="14">
        <v>7595982</v>
      </c>
      <c r="K22" s="18">
        <v>2021</v>
      </c>
      <c r="L22">
        <v>4057462</v>
      </c>
      <c r="M22">
        <v>16488986</v>
      </c>
      <c r="N22">
        <v>5702096</v>
      </c>
      <c r="O22">
        <v>26248544</v>
      </c>
    </row>
    <row r="23" spans="2:15" ht="16.5" customHeight="1" x14ac:dyDescent="0.35">
      <c r="B23" s="4">
        <v>2022</v>
      </c>
      <c r="C23" s="14">
        <v>17649465</v>
      </c>
      <c r="D23" s="14">
        <v>4406639</v>
      </c>
      <c r="E23" s="14">
        <v>6241376</v>
      </c>
      <c r="G23" s="4">
        <v>2016</v>
      </c>
      <c r="H23" s="6" t="s">
        <v>98</v>
      </c>
      <c r="I23" s="14">
        <v>7736712</v>
      </c>
      <c r="K23" s="18">
        <v>2022</v>
      </c>
      <c r="L23">
        <v>4406639</v>
      </c>
      <c r="M23">
        <v>17649465</v>
      </c>
      <c r="N23">
        <v>6241376</v>
      </c>
      <c r="O23">
        <v>28297480</v>
      </c>
    </row>
    <row r="24" spans="2:15" ht="16.5" customHeight="1" x14ac:dyDescent="0.35">
      <c r="B24" s="4">
        <v>2023</v>
      </c>
      <c r="C24" s="14">
        <v>19127274</v>
      </c>
      <c r="D24" s="14">
        <v>5133307</v>
      </c>
      <c r="E24" s="14">
        <v>7249052</v>
      </c>
      <c r="G24" s="4">
        <v>2017</v>
      </c>
      <c r="H24" s="6" t="s">
        <v>98</v>
      </c>
      <c r="I24" s="14">
        <v>6795601</v>
      </c>
      <c r="K24" s="18">
        <v>2023</v>
      </c>
      <c r="L24">
        <v>5133307</v>
      </c>
      <c r="M24">
        <v>19127274</v>
      </c>
      <c r="N24">
        <v>7249052</v>
      </c>
      <c r="O24">
        <v>31509633</v>
      </c>
    </row>
    <row r="25" spans="2:15" ht="15" customHeight="1" x14ac:dyDescent="0.35">
      <c r="B25" s="54"/>
      <c r="C25" s="54"/>
      <c r="D25" s="54"/>
      <c r="G25" s="4">
        <v>2018</v>
      </c>
      <c r="H25" s="6" t="s">
        <v>98</v>
      </c>
      <c r="I25" s="14">
        <v>9072217</v>
      </c>
      <c r="K25" s="18" t="s">
        <v>66</v>
      </c>
      <c r="L25">
        <v>39825892</v>
      </c>
      <c r="M25">
        <v>144289985</v>
      </c>
      <c r="N25">
        <v>50728450</v>
      </c>
      <c r="O25">
        <v>234844327</v>
      </c>
    </row>
    <row r="26" spans="2:15" x14ac:dyDescent="0.35">
      <c r="B26" s="2" t="s">
        <v>107</v>
      </c>
      <c r="G26" s="4">
        <v>2019</v>
      </c>
      <c r="H26" s="6" t="s">
        <v>98</v>
      </c>
      <c r="I26" s="14">
        <v>14063974</v>
      </c>
      <c r="J26" s="37"/>
      <c r="K26" s="37"/>
      <c r="L26" s="37"/>
      <c r="M26" s="37"/>
      <c r="N26" s="37"/>
      <c r="O26" s="37"/>
    </row>
    <row r="27" spans="2:15" x14ac:dyDescent="0.35">
      <c r="G27" s="10">
        <v>2020</v>
      </c>
      <c r="H27" s="6" t="s">
        <v>98</v>
      </c>
      <c r="I27" s="14">
        <v>16596296</v>
      </c>
      <c r="J27" s="37"/>
      <c r="K27" s="37"/>
      <c r="L27" s="37"/>
      <c r="M27" s="37"/>
      <c r="N27" s="37"/>
      <c r="O27" s="37"/>
    </row>
    <row r="28" spans="2:15" x14ac:dyDescent="0.35">
      <c r="G28" s="4">
        <v>2021</v>
      </c>
      <c r="H28" s="6" t="s">
        <v>98</v>
      </c>
      <c r="I28" s="14">
        <v>16488986</v>
      </c>
      <c r="J28" s="37"/>
      <c r="K28" s="37"/>
      <c r="L28" s="37"/>
      <c r="M28" s="37"/>
      <c r="N28" s="37"/>
      <c r="O28" s="37"/>
    </row>
    <row r="29" spans="2:15" x14ac:dyDescent="0.35">
      <c r="G29" s="4">
        <v>2022</v>
      </c>
      <c r="H29" s="6" t="s">
        <v>98</v>
      </c>
      <c r="I29" s="14">
        <v>17649465</v>
      </c>
      <c r="J29" s="37"/>
      <c r="K29" s="37"/>
      <c r="L29" s="37"/>
      <c r="M29" s="37"/>
      <c r="N29" s="37"/>
      <c r="O29" s="37"/>
    </row>
    <row r="30" spans="2:15" x14ac:dyDescent="0.35">
      <c r="G30" s="2">
        <v>2023</v>
      </c>
      <c r="H30" s="6" t="s">
        <v>98</v>
      </c>
      <c r="I30" s="14">
        <v>19127274</v>
      </c>
      <c r="J30" s="37"/>
      <c r="K30" s="37"/>
      <c r="L30" s="37"/>
      <c r="M30" s="37"/>
      <c r="N30" s="37"/>
      <c r="O30" s="37"/>
    </row>
    <row r="31" spans="2:15" x14ac:dyDescent="0.35">
      <c r="G31" s="19">
        <v>2008</v>
      </c>
      <c r="H31" s="21" t="s">
        <v>99</v>
      </c>
      <c r="I31" s="14">
        <v>422907</v>
      </c>
      <c r="J31" s="37"/>
      <c r="K31" s="37"/>
      <c r="L31" s="37"/>
      <c r="M31" s="37"/>
      <c r="N31" s="37"/>
      <c r="O31" s="37"/>
    </row>
    <row r="32" spans="2:15" x14ac:dyDescent="0.35">
      <c r="G32" s="19">
        <v>2009</v>
      </c>
      <c r="H32" s="21" t="s">
        <v>99</v>
      </c>
      <c r="I32" s="14">
        <v>714762</v>
      </c>
      <c r="J32" s="37"/>
      <c r="K32" s="37"/>
      <c r="L32" s="37"/>
      <c r="M32" s="37"/>
      <c r="N32" s="37"/>
      <c r="O32" s="37"/>
    </row>
    <row r="33" spans="7:15" x14ac:dyDescent="0.35">
      <c r="G33" s="19">
        <v>2010</v>
      </c>
      <c r="H33" s="21" t="s">
        <v>99</v>
      </c>
      <c r="I33" s="14">
        <v>685924</v>
      </c>
      <c r="J33" s="37"/>
      <c r="K33" s="37"/>
      <c r="L33" s="37"/>
      <c r="M33" s="37"/>
      <c r="N33" s="37"/>
      <c r="O33" s="37"/>
    </row>
    <row r="34" spans="7:15" x14ac:dyDescent="0.35">
      <c r="G34" s="19">
        <v>2011</v>
      </c>
      <c r="H34" s="21" t="s">
        <v>99</v>
      </c>
      <c r="I34" s="14">
        <v>936871</v>
      </c>
      <c r="J34" s="37"/>
      <c r="K34" s="37"/>
      <c r="L34" s="37"/>
      <c r="M34" s="37"/>
      <c r="N34" s="37"/>
      <c r="O34" s="37"/>
    </row>
    <row r="35" spans="7:15" x14ac:dyDescent="0.35">
      <c r="G35" s="10">
        <v>2012</v>
      </c>
      <c r="H35" s="21" t="s">
        <v>99</v>
      </c>
      <c r="I35" s="14">
        <v>1359053</v>
      </c>
      <c r="J35" s="37"/>
      <c r="K35" s="37"/>
      <c r="L35" s="37"/>
      <c r="M35" s="37"/>
      <c r="N35" s="37"/>
      <c r="O35" s="37"/>
    </row>
    <row r="36" spans="7:15" x14ac:dyDescent="0.35">
      <c r="G36" s="4">
        <v>2013</v>
      </c>
      <c r="H36" s="21" t="s">
        <v>99</v>
      </c>
      <c r="I36" s="14">
        <v>1805787</v>
      </c>
      <c r="J36" s="37"/>
      <c r="K36" s="37"/>
      <c r="L36" s="37"/>
      <c r="M36" s="37"/>
      <c r="N36" s="37"/>
      <c r="O36" s="37"/>
    </row>
    <row r="37" spans="7:15" x14ac:dyDescent="0.35">
      <c r="G37" s="4">
        <v>2014</v>
      </c>
      <c r="H37" s="21" t="s">
        <v>99</v>
      </c>
      <c r="I37" s="14">
        <v>2112336</v>
      </c>
      <c r="J37" s="37"/>
      <c r="K37" s="37"/>
      <c r="L37" s="37"/>
      <c r="M37" s="37"/>
      <c r="N37" s="37"/>
      <c r="O37" s="37"/>
    </row>
    <row r="38" spans="7:15" x14ac:dyDescent="0.35">
      <c r="G38" s="4">
        <v>2015</v>
      </c>
      <c r="H38" s="21" t="s">
        <v>99</v>
      </c>
      <c r="I38" s="14">
        <v>2289208</v>
      </c>
      <c r="J38" s="37"/>
      <c r="K38" s="37"/>
      <c r="L38" s="37"/>
      <c r="M38" s="37"/>
      <c r="N38" s="37"/>
      <c r="O38" s="37"/>
    </row>
    <row r="39" spans="7:15" x14ac:dyDescent="0.35">
      <c r="G39" s="4">
        <v>2016</v>
      </c>
      <c r="H39" s="21" t="s">
        <v>99</v>
      </c>
      <c r="I39" s="14">
        <v>2458672</v>
      </c>
      <c r="J39" s="37"/>
      <c r="K39" s="37"/>
      <c r="L39" s="37"/>
      <c r="M39" s="37"/>
      <c r="N39" s="37"/>
      <c r="O39" s="37"/>
    </row>
    <row r="40" spans="7:15" x14ac:dyDescent="0.35">
      <c r="G40" s="4">
        <v>2017</v>
      </c>
      <c r="H40" s="21" t="s">
        <v>99</v>
      </c>
      <c r="I40" s="14">
        <v>2317181</v>
      </c>
      <c r="J40" s="37"/>
      <c r="K40" s="37"/>
      <c r="L40" s="37"/>
      <c r="M40" s="37"/>
      <c r="N40" s="37"/>
      <c r="O40" s="37"/>
    </row>
    <row r="41" spans="7:15" x14ac:dyDescent="0.35">
      <c r="G41" s="4">
        <v>2018</v>
      </c>
      <c r="H41" s="21" t="s">
        <v>99</v>
      </c>
      <c r="I41" s="14">
        <v>2641347</v>
      </c>
      <c r="J41" s="37"/>
      <c r="K41" s="37"/>
      <c r="L41" s="37"/>
      <c r="M41" s="37"/>
      <c r="N41" s="37"/>
      <c r="O41" s="37"/>
    </row>
    <row r="42" spans="7:15" x14ac:dyDescent="0.35">
      <c r="G42" s="4">
        <v>2019</v>
      </c>
      <c r="H42" s="21" t="s">
        <v>99</v>
      </c>
      <c r="I42" s="14">
        <v>3821683</v>
      </c>
      <c r="J42" s="37"/>
      <c r="K42" s="37"/>
      <c r="L42" s="37"/>
      <c r="M42" s="37"/>
      <c r="N42" s="37"/>
      <c r="O42" s="37"/>
    </row>
    <row r="43" spans="7:15" x14ac:dyDescent="0.35">
      <c r="G43" s="10">
        <v>2020</v>
      </c>
      <c r="H43" s="21" t="s">
        <v>99</v>
      </c>
      <c r="I43" s="14">
        <v>4662753</v>
      </c>
      <c r="J43" s="37"/>
      <c r="K43" s="37"/>
      <c r="L43" s="37"/>
      <c r="M43" s="37"/>
      <c r="N43" s="37"/>
      <c r="O43" s="37"/>
    </row>
    <row r="44" spans="7:15" x14ac:dyDescent="0.35">
      <c r="G44" s="4">
        <v>2021</v>
      </c>
      <c r="H44" s="21" t="s">
        <v>99</v>
      </c>
      <c r="I44" s="14">
        <v>4057462</v>
      </c>
      <c r="J44" s="37"/>
      <c r="K44" s="37"/>
      <c r="L44" s="37"/>
      <c r="M44" s="37"/>
      <c r="N44" s="37"/>
      <c r="O44" s="37"/>
    </row>
    <row r="45" spans="7:15" x14ac:dyDescent="0.35">
      <c r="G45" s="4">
        <v>2022</v>
      </c>
      <c r="H45" s="21" t="s">
        <v>99</v>
      </c>
      <c r="I45" s="14">
        <v>4406639</v>
      </c>
      <c r="J45" s="37"/>
      <c r="K45" s="37"/>
      <c r="L45" s="37"/>
      <c r="M45" s="37"/>
      <c r="N45" s="37"/>
      <c r="O45" s="37"/>
    </row>
    <row r="46" spans="7:15" x14ac:dyDescent="0.35">
      <c r="G46" s="4">
        <v>2023</v>
      </c>
      <c r="H46" s="4" t="s">
        <v>99</v>
      </c>
      <c r="I46" s="14">
        <v>5133307</v>
      </c>
      <c r="J46" s="37"/>
      <c r="K46" s="37"/>
      <c r="L46" s="37"/>
      <c r="M46" s="37"/>
      <c r="N46" s="37"/>
      <c r="O46" s="37"/>
    </row>
    <row r="47" spans="7:15" x14ac:dyDescent="0.35">
      <c r="G47" s="4">
        <v>2013</v>
      </c>
      <c r="H47" s="4" t="s">
        <v>106</v>
      </c>
      <c r="I47" s="14">
        <v>2503925</v>
      </c>
      <c r="J47" s="37"/>
      <c r="K47" s="37"/>
      <c r="L47" s="37"/>
      <c r="M47" s="37"/>
      <c r="N47" s="37"/>
      <c r="O47" s="37"/>
    </row>
    <row r="48" spans="7:15" x14ac:dyDescent="0.35">
      <c r="G48" s="4">
        <v>2014</v>
      </c>
      <c r="H48" s="4" t="s">
        <v>106</v>
      </c>
      <c r="I48" s="14">
        <v>3022290</v>
      </c>
    </row>
    <row r="49" spans="7:9" x14ac:dyDescent="0.35">
      <c r="G49" s="4">
        <v>2015</v>
      </c>
      <c r="H49" s="4" t="s">
        <v>106</v>
      </c>
      <c r="I49" s="14">
        <v>3263979</v>
      </c>
    </row>
    <row r="50" spans="7:9" x14ac:dyDescent="0.35">
      <c r="G50" s="4">
        <v>2016</v>
      </c>
      <c r="H50" s="4" t="s">
        <v>106</v>
      </c>
      <c r="I50" s="14">
        <v>3447206</v>
      </c>
    </row>
    <row r="51" spans="7:9" x14ac:dyDescent="0.35">
      <c r="G51" s="4">
        <v>2017</v>
      </c>
      <c r="H51" s="4" t="s">
        <v>106</v>
      </c>
      <c r="I51" s="14">
        <v>3271522</v>
      </c>
    </row>
    <row r="52" spans="7:9" x14ac:dyDescent="0.35">
      <c r="G52" s="4">
        <v>2018</v>
      </c>
      <c r="H52" s="4" t="s">
        <v>106</v>
      </c>
      <c r="I52" s="14">
        <v>3823532</v>
      </c>
    </row>
    <row r="53" spans="7:9" x14ac:dyDescent="0.35">
      <c r="G53" s="4">
        <v>2019</v>
      </c>
      <c r="H53" s="4" t="s">
        <v>106</v>
      </c>
      <c r="I53" s="14">
        <v>5571669</v>
      </c>
    </row>
    <row r="54" spans="7:9" x14ac:dyDescent="0.35">
      <c r="G54" s="4">
        <v>2020</v>
      </c>
      <c r="H54" s="4" t="s">
        <v>106</v>
      </c>
      <c r="I54" s="14">
        <v>6631803</v>
      </c>
    </row>
    <row r="55" spans="7:9" x14ac:dyDescent="0.35">
      <c r="G55" s="4">
        <v>2021</v>
      </c>
      <c r="H55" s="4" t="s">
        <v>106</v>
      </c>
      <c r="I55" s="14">
        <v>5702096</v>
      </c>
    </row>
    <row r="56" spans="7:9" x14ac:dyDescent="0.35">
      <c r="G56" s="4">
        <v>2022</v>
      </c>
      <c r="H56" s="4" t="s">
        <v>106</v>
      </c>
      <c r="I56" s="14">
        <v>6241376</v>
      </c>
    </row>
    <row r="57" spans="7:9" x14ac:dyDescent="0.35">
      <c r="G57" s="4">
        <v>2023</v>
      </c>
      <c r="H57" s="4" t="s">
        <v>106</v>
      </c>
      <c r="I57" s="14">
        <v>7249052</v>
      </c>
    </row>
    <row r="58" spans="7:9" x14ac:dyDescent="0.35">
      <c r="G58" s="4"/>
      <c r="H58" s="4"/>
      <c r="I58" s="4"/>
    </row>
  </sheetData>
  <sheetProtection algorithmName="SHA-512" hashValue="pB9JvA6Qzjsz9m6cEHG+G/RNM8rSiiTBf9EJslnNSLne4RN3nvwVV+YqHf1ADRLNWgGfQob4lfJgxvsrSxd6OA==" saltValue="DVXwMMq8wzl1dKLejkr99Q==" spinCount="100000" sheet="1" selectLockedCells="1" autoFilter="0" pivotTables="0" selectUnlockedCells="1"/>
  <autoFilter ref="B8:B19" xr:uid="{00000000-0009-0000-0000-000006000000}"/>
  <mergeCells count="2">
    <mergeCell ref="B25:D25"/>
    <mergeCell ref="B7:E7"/>
  </mergeCell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27"/>
  <sheetViews>
    <sheetView workbookViewId="0"/>
  </sheetViews>
  <sheetFormatPr defaultColWidth="9.08984375" defaultRowHeight="14.5" x14ac:dyDescent="0.35"/>
  <cols>
    <col min="1" max="2" width="9.08984375" style="2"/>
    <col min="3" max="7" width="13.6328125" style="2" customWidth="1"/>
    <col min="8" max="16384" width="9.08984375" style="2"/>
  </cols>
  <sheetData>
    <row r="1" spans="2:7" s="3" customFormat="1" x14ac:dyDescent="0.35"/>
    <row r="2" spans="2:7" s="3" customFormat="1" x14ac:dyDescent="0.35"/>
    <row r="3" spans="2:7" s="3" customFormat="1" x14ac:dyDescent="0.35"/>
    <row r="4" spans="2:7" s="3" customFormat="1" x14ac:dyDescent="0.35"/>
    <row r="5" spans="2:7" s="3" customFormat="1" x14ac:dyDescent="0.35"/>
    <row r="7" spans="2:7" ht="60" customHeight="1" x14ac:dyDescent="0.45">
      <c r="B7" s="78" t="s">
        <v>140</v>
      </c>
      <c r="C7" s="79"/>
      <c r="D7" s="79"/>
      <c r="E7" s="79"/>
      <c r="F7" s="79"/>
      <c r="G7" s="80"/>
    </row>
    <row r="8" spans="2:7" ht="17.25" customHeight="1" x14ac:dyDescent="0.35">
      <c r="B8" s="4"/>
      <c r="C8" s="12" t="s">
        <v>73</v>
      </c>
      <c r="D8" s="87" t="s">
        <v>72</v>
      </c>
      <c r="E8" s="87"/>
      <c r="F8" s="87" t="s">
        <v>47</v>
      </c>
      <c r="G8" s="87"/>
    </row>
    <row r="9" spans="2:7" ht="47.25" customHeight="1" x14ac:dyDescent="0.35">
      <c r="B9" s="12" t="s">
        <v>10</v>
      </c>
      <c r="C9" s="20" t="s">
        <v>45</v>
      </c>
      <c r="D9" s="20" t="s">
        <v>46</v>
      </c>
      <c r="E9" s="20" t="s">
        <v>74</v>
      </c>
      <c r="F9" s="20" t="s">
        <v>47</v>
      </c>
      <c r="G9" s="20" t="s">
        <v>48</v>
      </c>
    </row>
    <row r="10" spans="2:7" x14ac:dyDescent="0.35">
      <c r="B10" s="6">
        <v>2007</v>
      </c>
      <c r="C10" s="9">
        <v>3372</v>
      </c>
      <c r="D10" s="9">
        <v>1538</v>
      </c>
      <c r="E10" s="4">
        <v>101</v>
      </c>
      <c r="F10" s="23">
        <v>1639</v>
      </c>
      <c r="G10" s="4">
        <v>277</v>
      </c>
    </row>
    <row r="11" spans="2:7" x14ac:dyDescent="0.35">
      <c r="B11" s="6">
        <v>2008</v>
      </c>
      <c r="C11" s="9">
        <v>4242</v>
      </c>
      <c r="D11" s="9">
        <v>2349</v>
      </c>
      <c r="E11" s="4">
        <v>114</v>
      </c>
      <c r="F11" s="23">
        <v>2463</v>
      </c>
      <c r="G11" s="4">
        <v>345</v>
      </c>
    </row>
    <row r="12" spans="2:7" x14ac:dyDescent="0.35">
      <c r="B12" s="6">
        <v>2009</v>
      </c>
      <c r="C12" s="9">
        <v>4564</v>
      </c>
      <c r="D12" s="9">
        <v>2664</v>
      </c>
      <c r="E12" s="4">
        <v>107</v>
      </c>
      <c r="F12" s="23">
        <v>2771</v>
      </c>
      <c r="G12" s="4">
        <v>352</v>
      </c>
    </row>
    <row r="13" spans="2:7" x14ac:dyDescent="0.35">
      <c r="B13" s="6">
        <v>2010</v>
      </c>
      <c r="C13" s="9">
        <v>3545</v>
      </c>
      <c r="D13" s="9">
        <v>2271</v>
      </c>
      <c r="E13" s="4">
        <v>74</v>
      </c>
      <c r="F13" s="23">
        <v>2345</v>
      </c>
      <c r="G13" s="4">
        <v>266</v>
      </c>
    </row>
    <row r="14" spans="2:7" x14ac:dyDescent="0.35">
      <c r="B14" s="6">
        <v>2011</v>
      </c>
      <c r="C14" s="9">
        <v>3777</v>
      </c>
      <c r="D14" s="9">
        <v>2346</v>
      </c>
      <c r="E14" s="4">
        <v>66</v>
      </c>
      <c r="F14" s="23">
        <v>2412</v>
      </c>
      <c r="G14" s="4">
        <v>257</v>
      </c>
    </row>
    <row r="15" spans="2:7" x14ac:dyDescent="0.35">
      <c r="B15" s="6">
        <v>2012</v>
      </c>
      <c r="C15" s="9">
        <v>3781</v>
      </c>
      <c r="D15" s="9">
        <v>2552</v>
      </c>
      <c r="E15" s="4">
        <v>83</v>
      </c>
      <c r="F15" s="23">
        <v>2635</v>
      </c>
      <c r="G15" s="4">
        <v>210</v>
      </c>
    </row>
    <row r="16" spans="2:7" x14ac:dyDescent="0.35">
      <c r="B16" s="6">
        <v>2013</v>
      </c>
      <c r="C16" s="9">
        <v>3768</v>
      </c>
      <c r="D16" s="9">
        <v>2721</v>
      </c>
      <c r="E16" s="4">
        <v>84</v>
      </c>
      <c r="F16" s="23">
        <v>2805</v>
      </c>
      <c r="G16" s="4">
        <v>154</v>
      </c>
    </row>
    <row r="17" spans="2:7" x14ac:dyDescent="0.35">
      <c r="B17" s="6">
        <v>2014</v>
      </c>
      <c r="C17" s="9">
        <v>3695</v>
      </c>
      <c r="D17" s="9">
        <v>2768</v>
      </c>
      <c r="E17" s="4">
        <v>55</v>
      </c>
      <c r="F17" s="23">
        <v>2823</v>
      </c>
      <c r="G17" s="4">
        <v>112</v>
      </c>
    </row>
    <row r="18" spans="2:7" x14ac:dyDescent="0.35">
      <c r="B18" s="6">
        <v>2015</v>
      </c>
      <c r="C18" s="9">
        <v>2537</v>
      </c>
      <c r="D18" s="9">
        <v>1948</v>
      </c>
      <c r="E18" s="4">
        <v>32</v>
      </c>
      <c r="F18" s="23">
        <v>1980</v>
      </c>
      <c r="G18" s="4">
        <v>64</v>
      </c>
    </row>
    <row r="19" spans="2:7" x14ac:dyDescent="0.35">
      <c r="B19" s="6">
        <v>2016</v>
      </c>
      <c r="C19" s="9">
        <v>2174</v>
      </c>
      <c r="D19" s="9">
        <v>1658</v>
      </c>
      <c r="E19" s="4">
        <v>21</v>
      </c>
      <c r="F19" s="23">
        <v>1679</v>
      </c>
      <c r="G19" s="4">
        <v>58</v>
      </c>
    </row>
    <row r="20" spans="2:7" x14ac:dyDescent="0.35">
      <c r="B20" s="6">
        <v>2017</v>
      </c>
      <c r="C20" s="9">
        <v>2057</v>
      </c>
      <c r="D20" s="9">
        <v>1576</v>
      </c>
      <c r="E20" s="4">
        <v>29</v>
      </c>
      <c r="F20" s="29">
        <v>1605</v>
      </c>
      <c r="G20" s="30">
        <v>61</v>
      </c>
    </row>
    <row r="21" spans="2:7" x14ac:dyDescent="0.35">
      <c r="B21" s="6">
        <v>2018</v>
      </c>
      <c r="C21" s="9">
        <v>1874</v>
      </c>
      <c r="D21" s="9">
        <v>1362</v>
      </c>
      <c r="E21" s="9">
        <v>13</v>
      </c>
      <c r="F21" s="29">
        <v>1375</v>
      </c>
      <c r="G21" s="31">
        <v>43</v>
      </c>
    </row>
    <row r="22" spans="2:7" x14ac:dyDescent="0.35">
      <c r="B22" s="6">
        <v>2019</v>
      </c>
      <c r="C22" s="9">
        <v>1403</v>
      </c>
      <c r="D22" s="9">
        <v>1014</v>
      </c>
      <c r="E22" s="9">
        <v>16</v>
      </c>
      <c r="F22" s="29">
        <v>1030</v>
      </c>
      <c r="G22" s="31">
        <v>36</v>
      </c>
    </row>
    <row r="23" spans="2:7" x14ac:dyDescent="0.35">
      <c r="B23" s="6">
        <v>2020</v>
      </c>
      <c r="C23" s="14" t="s">
        <v>87</v>
      </c>
      <c r="D23" s="14" t="s">
        <v>87</v>
      </c>
      <c r="E23" s="14" t="s">
        <v>87</v>
      </c>
      <c r="F23" s="14" t="s">
        <v>87</v>
      </c>
      <c r="G23" s="14" t="s">
        <v>87</v>
      </c>
    </row>
    <row r="24" spans="2:7" x14ac:dyDescent="0.35">
      <c r="B24" s="6">
        <v>2021</v>
      </c>
      <c r="C24" s="14" t="s">
        <v>87</v>
      </c>
      <c r="D24" s="14" t="s">
        <v>87</v>
      </c>
      <c r="E24" s="14" t="s">
        <v>87</v>
      </c>
      <c r="F24" s="14" t="s">
        <v>87</v>
      </c>
      <c r="G24" s="14" t="s">
        <v>87</v>
      </c>
    </row>
    <row r="25" spans="2:7" x14ac:dyDescent="0.35">
      <c r="B25" s="6">
        <v>2022</v>
      </c>
      <c r="C25" s="14" t="s">
        <v>87</v>
      </c>
      <c r="D25" s="14" t="s">
        <v>87</v>
      </c>
      <c r="E25" s="14" t="s">
        <v>87</v>
      </c>
      <c r="F25" s="14" t="s">
        <v>87</v>
      </c>
      <c r="G25" s="14" t="s">
        <v>87</v>
      </c>
    </row>
    <row r="26" spans="2:7" x14ac:dyDescent="0.35">
      <c r="B26" s="6">
        <v>2023</v>
      </c>
      <c r="C26" s="14" t="s">
        <v>87</v>
      </c>
      <c r="D26" s="14" t="s">
        <v>87</v>
      </c>
      <c r="E26" s="14" t="s">
        <v>87</v>
      </c>
      <c r="F26" s="14" t="s">
        <v>87</v>
      </c>
      <c r="G26" s="14" t="s">
        <v>87</v>
      </c>
    </row>
    <row r="27" spans="2:7" x14ac:dyDescent="0.35">
      <c r="B27" s="44" t="s">
        <v>142</v>
      </c>
    </row>
  </sheetData>
  <sheetProtection algorithmName="SHA-512" hashValue="rjzW5CLlSmrTrjn0+HjZpCVEwo5u3fNovBEB8BCvDFfi6AMUI+APyV97Xs9uh012oniQbYWh4IDX+EC563iaAQ==" saltValue="hKUx3HpWK3qf9E5lqkhWTw==" spinCount="100000" sheet="1" selectLockedCells="1" autoFilter="0" selectUnlockedCells="1"/>
  <autoFilter ref="B9:B21" xr:uid="{00000000-0009-0000-0000-000008000000}"/>
  <mergeCells count="3">
    <mergeCell ref="B7:G7"/>
    <mergeCell ref="D8:E8"/>
    <mergeCell ref="F8:G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43"/>
  <sheetViews>
    <sheetView workbookViewId="0"/>
  </sheetViews>
  <sheetFormatPr defaultColWidth="9.08984375" defaultRowHeight="14.5" x14ac:dyDescent="0.35"/>
  <cols>
    <col min="1" max="1" width="9.08984375" style="2"/>
    <col min="2" max="2" width="10.90625" style="2" hidden="1" customWidth="1"/>
    <col min="3" max="3" width="45" style="2" hidden="1" customWidth="1"/>
    <col min="4" max="4" width="25.36328125" style="2" hidden="1" customWidth="1"/>
    <col min="5" max="8" width="5.54296875" style="2" customWidth="1"/>
    <col min="9" max="9" width="10" style="2" bestFit="1" customWidth="1"/>
    <col min="10" max="16" width="9.08984375" style="2"/>
    <col min="17" max="24" width="9.08984375" style="2" customWidth="1"/>
    <col min="25" max="16384" width="9.08984375" style="2"/>
  </cols>
  <sheetData>
    <row r="1" spans="2:9" s="3" customFormat="1" x14ac:dyDescent="0.35"/>
    <row r="2" spans="2:9" s="3" customFormat="1" x14ac:dyDescent="0.35"/>
    <row r="3" spans="2:9" s="3" customFormat="1" x14ac:dyDescent="0.35"/>
    <row r="4" spans="2:9" s="3" customFormat="1" x14ac:dyDescent="0.35"/>
    <row r="5" spans="2:9" s="3" customFormat="1" x14ac:dyDescent="0.35"/>
    <row r="6" spans="2:9" ht="18.5" x14ac:dyDescent="0.45">
      <c r="E6" s="24" t="s">
        <v>100</v>
      </c>
    </row>
    <row r="7" spans="2:9" x14ac:dyDescent="0.35">
      <c r="B7"/>
      <c r="C7"/>
      <c r="D7"/>
      <c r="E7"/>
      <c r="F7"/>
      <c r="G7"/>
      <c r="H7"/>
      <c r="I7"/>
    </row>
    <row r="8" spans="2:9" x14ac:dyDescent="0.35">
      <c r="B8" s="18"/>
      <c r="C8" s="1"/>
      <c r="D8" s="1"/>
      <c r="E8"/>
      <c r="F8"/>
      <c r="G8"/>
      <c r="H8"/>
      <c r="I8"/>
    </row>
    <row r="9" spans="2:9" x14ac:dyDescent="0.35">
      <c r="B9" s="18"/>
      <c r="C9" s="1"/>
      <c r="D9" s="1"/>
      <c r="E9"/>
      <c r="F9"/>
      <c r="G9"/>
      <c r="H9"/>
      <c r="I9"/>
    </row>
    <row r="10" spans="2:9" x14ac:dyDescent="0.35">
      <c r="B10" s="18"/>
      <c r="C10" s="1"/>
      <c r="D10" s="1"/>
      <c r="E10"/>
      <c r="F10"/>
      <c r="G10"/>
      <c r="H10"/>
      <c r="I10"/>
    </row>
    <row r="11" spans="2:9" x14ac:dyDescent="0.35">
      <c r="B11" s="18"/>
      <c r="C11" s="1"/>
      <c r="D11" s="1"/>
    </row>
    <row r="12" spans="2:9" x14ac:dyDescent="0.35">
      <c r="B12" s="18"/>
      <c r="C12" s="1"/>
      <c r="D12" s="1"/>
    </row>
    <row r="13" spans="2:9" x14ac:dyDescent="0.35">
      <c r="B13" s="18"/>
      <c r="C13" s="1"/>
      <c r="D13" s="1"/>
    </row>
    <row r="14" spans="2:9" x14ac:dyDescent="0.35">
      <c r="B14" s="18"/>
      <c r="C14" s="1"/>
      <c r="D14" s="1"/>
    </row>
    <row r="15" spans="2:9" x14ac:dyDescent="0.35">
      <c r="B15"/>
      <c r="C15"/>
      <c r="D15"/>
    </row>
    <row r="16" spans="2:9" x14ac:dyDescent="0.35">
      <c r="B16"/>
      <c r="C16"/>
      <c r="D16"/>
    </row>
    <row r="17" spans="2:5" x14ac:dyDescent="0.35">
      <c r="B17"/>
      <c r="C17"/>
      <c r="D17"/>
    </row>
    <row r="18" spans="2:5" x14ac:dyDescent="0.35">
      <c r="B18"/>
      <c r="C18"/>
      <c r="D18"/>
    </row>
    <row r="19" spans="2:5" x14ac:dyDescent="0.35">
      <c r="B19"/>
      <c r="C19"/>
      <c r="D19"/>
    </row>
    <row r="20" spans="2:5" x14ac:dyDescent="0.35">
      <c r="B20"/>
      <c r="C20"/>
      <c r="D20"/>
    </row>
    <row r="21" spans="2:5" x14ac:dyDescent="0.35">
      <c r="B21"/>
      <c r="C21"/>
      <c r="D21"/>
    </row>
    <row r="22" spans="2:5" x14ac:dyDescent="0.35">
      <c r="B22"/>
      <c r="C22"/>
      <c r="D22"/>
    </row>
    <row r="23" spans="2:5" x14ac:dyDescent="0.35">
      <c r="B23"/>
      <c r="C23"/>
      <c r="D23"/>
    </row>
    <row r="24" spans="2:5" x14ac:dyDescent="0.35">
      <c r="B24"/>
      <c r="C24"/>
      <c r="D24"/>
    </row>
    <row r="26" spans="2:5" x14ac:dyDescent="0.35">
      <c r="B26" s="17" t="s">
        <v>65</v>
      </c>
      <c r="C26" t="s">
        <v>78</v>
      </c>
      <c r="D26" t="s">
        <v>77</v>
      </c>
    </row>
    <row r="27" spans="2:5" x14ac:dyDescent="0.35">
      <c r="B27" s="18">
        <v>2007</v>
      </c>
      <c r="C27">
        <v>3372</v>
      </c>
      <c r="D27">
        <v>1538</v>
      </c>
    </row>
    <row r="28" spans="2:5" x14ac:dyDescent="0.35">
      <c r="B28" s="18">
        <v>2008</v>
      </c>
      <c r="C28">
        <v>4242</v>
      </c>
      <c r="D28">
        <v>2349</v>
      </c>
      <c r="E28" s="44" t="s">
        <v>142</v>
      </c>
    </row>
    <row r="29" spans="2:5" x14ac:dyDescent="0.35">
      <c r="B29" s="18">
        <v>2009</v>
      </c>
      <c r="C29">
        <v>4564</v>
      </c>
      <c r="D29">
        <v>2664</v>
      </c>
    </row>
    <row r="30" spans="2:5" x14ac:dyDescent="0.35">
      <c r="B30" s="18">
        <v>2010</v>
      </c>
      <c r="C30">
        <v>3545</v>
      </c>
      <c r="D30">
        <v>2271</v>
      </c>
    </row>
    <row r="31" spans="2:5" x14ac:dyDescent="0.35">
      <c r="B31" s="18">
        <v>2011</v>
      </c>
      <c r="C31">
        <v>3777</v>
      </c>
      <c r="D31">
        <v>2346</v>
      </c>
    </row>
    <row r="32" spans="2:5" x14ac:dyDescent="0.35">
      <c r="B32" s="18">
        <v>2012</v>
      </c>
      <c r="C32">
        <v>3781</v>
      </c>
      <c r="D32">
        <v>2552</v>
      </c>
    </row>
    <row r="33" spans="2:4" x14ac:dyDescent="0.35">
      <c r="B33" s="18">
        <v>2013</v>
      </c>
      <c r="C33">
        <v>3768</v>
      </c>
      <c r="D33">
        <v>2721</v>
      </c>
    </row>
    <row r="34" spans="2:4" x14ac:dyDescent="0.35">
      <c r="B34" s="18">
        <v>2014</v>
      </c>
      <c r="C34">
        <v>3695</v>
      </c>
      <c r="D34">
        <v>2768</v>
      </c>
    </row>
    <row r="35" spans="2:4" x14ac:dyDescent="0.35">
      <c r="B35" s="18">
        <v>2015</v>
      </c>
      <c r="C35">
        <v>2537</v>
      </c>
      <c r="D35">
        <v>1948</v>
      </c>
    </row>
    <row r="36" spans="2:4" x14ac:dyDescent="0.35">
      <c r="B36" s="18">
        <v>2016</v>
      </c>
      <c r="C36">
        <v>2174</v>
      </c>
      <c r="D36">
        <v>1658</v>
      </c>
    </row>
    <row r="37" spans="2:4" x14ac:dyDescent="0.35">
      <c r="B37" s="18">
        <v>2017</v>
      </c>
      <c r="C37">
        <v>2057</v>
      </c>
      <c r="D37">
        <v>1576</v>
      </c>
    </row>
    <row r="38" spans="2:4" x14ac:dyDescent="0.35">
      <c r="B38" s="18">
        <v>2018</v>
      </c>
      <c r="C38">
        <v>1874</v>
      </c>
      <c r="D38">
        <v>1362</v>
      </c>
    </row>
    <row r="39" spans="2:4" x14ac:dyDescent="0.35">
      <c r="B39" s="18">
        <v>2019</v>
      </c>
      <c r="C39">
        <v>1403</v>
      </c>
      <c r="D39">
        <v>1014</v>
      </c>
    </row>
    <row r="40" spans="2:4" x14ac:dyDescent="0.35">
      <c r="B40" s="18" t="s">
        <v>66</v>
      </c>
      <c r="C40">
        <v>40789</v>
      </c>
      <c r="D40">
        <v>26767</v>
      </c>
    </row>
    <row r="41" spans="2:4" x14ac:dyDescent="0.35">
      <c r="B41"/>
      <c r="C41"/>
      <c r="D41"/>
    </row>
    <row r="42" spans="2:4" x14ac:dyDescent="0.35">
      <c r="B42"/>
      <c r="C42"/>
      <c r="D42"/>
    </row>
    <row r="43" spans="2:4" x14ac:dyDescent="0.35">
      <c r="B43"/>
      <c r="C43"/>
      <c r="D43"/>
    </row>
  </sheetData>
  <sheetProtection algorithmName="SHA-512" hashValue="3yNgluFtKLGBBFP/ZaPZvhwKseN/Wm9Ph1OmcNH1EsWhDQ8fmZB/fD70y3szjyAhhH3MLCdyQAEATshJe2DayA==" saltValue="O70Pqs3WOLPW9qFqQ6k5bw==" spinCount="100000" sheet="1" selectLockedCells="1" pivotTables="0" selectUnlockedCells="1"/>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1"/>
  <sheetViews>
    <sheetView workbookViewId="0"/>
  </sheetViews>
  <sheetFormatPr defaultColWidth="9.08984375" defaultRowHeight="14.5" x14ac:dyDescent="0.35"/>
  <cols>
    <col min="1" max="1" width="9.08984375" style="2" customWidth="1"/>
    <col min="2" max="3" width="31.6328125" style="2" customWidth="1"/>
    <col min="4" max="4" width="37.54296875" style="2" bestFit="1" customWidth="1"/>
    <col min="5" max="5" width="9.08984375" style="2"/>
    <col min="6" max="6" width="19" style="2" bestFit="1" customWidth="1"/>
    <col min="7" max="16384" width="9.08984375" style="2"/>
  </cols>
  <sheetData>
    <row r="1" spans="2:4" s="3" customFormat="1" x14ac:dyDescent="0.35"/>
    <row r="2" spans="2:4" s="3" customFormat="1" x14ac:dyDescent="0.35"/>
    <row r="3" spans="2:4" s="3" customFormat="1" x14ac:dyDescent="0.35"/>
    <row r="4" spans="2:4" s="3" customFormat="1" x14ac:dyDescent="0.35"/>
    <row r="5" spans="2:4" s="3" customFormat="1" x14ac:dyDescent="0.35"/>
    <row r="6" spans="2:4" ht="60.75" customHeight="1" x14ac:dyDescent="0.45">
      <c r="B6" s="58" t="s">
        <v>125</v>
      </c>
      <c r="C6" s="58"/>
      <c r="D6" s="58"/>
    </row>
    <row r="7" spans="2:4" x14ac:dyDescent="0.35">
      <c r="B7" s="4"/>
      <c r="C7" s="6" t="s">
        <v>126</v>
      </c>
      <c r="D7" s="6" t="s">
        <v>127</v>
      </c>
    </row>
    <row r="8" spans="2:4" x14ac:dyDescent="0.35">
      <c r="B8" s="5" t="s">
        <v>10</v>
      </c>
      <c r="C8" s="5" t="s">
        <v>11</v>
      </c>
      <c r="D8" s="6" t="s">
        <v>11</v>
      </c>
    </row>
    <row r="9" spans="2:4" x14ac:dyDescent="0.35">
      <c r="B9" s="51" t="s">
        <v>128</v>
      </c>
      <c r="C9" s="52"/>
      <c r="D9" s="53"/>
    </row>
    <row r="10" spans="2:4" x14ac:dyDescent="0.35">
      <c r="B10" s="7">
        <v>2007</v>
      </c>
      <c r="C10" s="8">
        <v>611409</v>
      </c>
      <c r="D10" s="9">
        <v>5139</v>
      </c>
    </row>
    <row r="11" spans="2:4" x14ac:dyDescent="0.35">
      <c r="B11" s="7">
        <v>2008</v>
      </c>
      <c r="C11" s="8">
        <v>655960</v>
      </c>
      <c r="D11" s="9">
        <v>4315</v>
      </c>
    </row>
    <row r="12" spans="2:4" x14ac:dyDescent="0.35">
      <c r="B12" s="7">
        <v>2009</v>
      </c>
      <c r="C12" s="8">
        <v>783077</v>
      </c>
      <c r="D12" s="9">
        <v>7216</v>
      </c>
    </row>
    <row r="13" spans="2:4" x14ac:dyDescent="0.35">
      <c r="B13" s="7">
        <v>2010</v>
      </c>
      <c r="C13" s="8">
        <v>770374</v>
      </c>
      <c r="D13" s="9">
        <v>7616</v>
      </c>
    </row>
    <row r="14" spans="2:4" x14ac:dyDescent="0.35">
      <c r="B14" s="7">
        <v>2011</v>
      </c>
      <c r="C14" s="8">
        <v>772031</v>
      </c>
      <c r="D14" s="9">
        <v>6355</v>
      </c>
    </row>
    <row r="15" spans="2:4" x14ac:dyDescent="0.35">
      <c r="B15" s="45" t="s">
        <v>12</v>
      </c>
      <c r="C15" s="46">
        <v>383786</v>
      </c>
      <c r="D15" s="47">
        <v>4018</v>
      </c>
    </row>
    <row r="16" spans="2:4" x14ac:dyDescent="0.35">
      <c r="B16" s="51" t="s">
        <v>128</v>
      </c>
      <c r="C16" s="52"/>
      <c r="D16" s="53"/>
    </row>
    <row r="17" spans="2:5" x14ac:dyDescent="0.35">
      <c r="B17" s="48" t="s">
        <v>13</v>
      </c>
      <c r="C17" s="49">
        <v>388245</v>
      </c>
      <c r="D17" s="50">
        <v>2337</v>
      </c>
    </row>
    <row r="18" spans="2:5" x14ac:dyDescent="0.35">
      <c r="B18" s="7">
        <v>2012</v>
      </c>
      <c r="C18" s="8">
        <v>858914</v>
      </c>
      <c r="D18" s="9">
        <v>4202</v>
      </c>
      <c r="E18" s="11"/>
    </row>
    <row r="19" spans="2:5" x14ac:dyDescent="0.35">
      <c r="B19" s="7">
        <v>2013</v>
      </c>
      <c r="C19" s="8">
        <v>978267</v>
      </c>
      <c r="D19" s="9">
        <v>3530</v>
      </c>
    </row>
    <row r="20" spans="2:5" x14ac:dyDescent="0.35">
      <c r="B20" s="7">
        <v>2014</v>
      </c>
      <c r="C20" s="8">
        <v>873233</v>
      </c>
      <c r="D20" s="9">
        <v>3998</v>
      </c>
    </row>
    <row r="21" spans="2:5" x14ac:dyDescent="0.35">
      <c r="B21" s="7">
        <v>2015</v>
      </c>
      <c r="C21" s="8">
        <v>681993</v>
      </c>
      <c r="D21" s="14" t="s">
        <v>75</v>
      </c>
    </row>
    <row r="22" spans="2:5" x14ac:dyDescent="0.35">
      <c r="B22" s="7">
        <v>2016</v>
      </c>
      <c r="C22" s="8">
        <v>733900</v>
      </c>
      <c r="D22" s="9">
        <v>3410</v>
      </c>
    </row>
    <row r="23" spans="2:5" x14ac:dyDescent="0.35">
      <c r="B23" s="7">
        <v>2017</v>
      </c>
      <c r="C23" s="8">
        <v>737583</v>
      </c>
      <c r="D23" s="9">
        <v>3269</v>
      </c>
    </row>
    <row r="24" spans="2:5" x14ac:dyDescent="0.35">
      <c r="B24" s="7">
        <v>2018</v>
      </c>
      <c r="C24" s="8">
        <v>739842</v>
      </c>
      <c r="D24" s="9">
        <v>3194</v>
      </c>
    </row>
    <row r="25" spans="2:5" x14ac:dyDescent="0.35">
      <c r="B25" s="7">
        <v>2019</v>
      </c>
      <c r="C25" s="8">
        <v>723706</v>
      </c>
      <c r="D25" s="9">
        <v>2520</v>
      </c>
    </row>
    <row r="26" spans="2:5" x14ac:dyDescent="0.35">
      <c r="B26" s="7">
        <v>2020</v>
      </c>
      <c r="C26" s="8">
        <v>574049</v>
      </c>
      <c r="D26" s="9">
        <v>696</v>
      </c>
    </row>
    <row r="27" spans="2:5" x14ac:dyDescent="0.35">
      <c r="B27" s="7">
        <v>2021</v>
      </c>
      <c r="C27" s="8">
        <v>529110</v>
      </c>
      <c r="D27" s="9">
        <v>298</v>
      </c>
    </row>
    <row r="28" spans="2:5" ht="15" customHeight="1" x14ac:dyDescent="0.35">
      <c r="B28" s="7">
        <v>2022</v>
      </c>
      <c r="C28" s="8">
        <v>487027</v>
      </c>
      <c r="D28" s="9">
        <v>655</v>
      </c>
    </row>
    <row r="29" spans="2:5" ht="15" customHeight="1" x14ac:dyDescent="0.35">
      <c r="B29" s="4">
        <v>2023</v>
      </c>
      <c r="C29" s="8">
        <v>720787</v>
      </c>
      <c r="D29" s="4">
        <v>814</v>
      </c>
    </row>
    <row r="30" spans="2:5" ht="53.25" customHeight="1" x14ac:dyDescent="0.35">
      <c r="B30" s="59" t="s">
        <v>76</v>
      </c>
      <c r="C30" s="59"/>
      <c r="D30" s="59"/>
    </row>
    <row r="31" spans="2:5" x14ac:dyDescent="0.35">
      <c r="B31" s="59" t="s">
        <v>135</v>
      </c>
      <c r="C31" s="59"/>
      <c r="D31" s="59"/>
    </row>
  </sheetData>
  <sheetProtection algorithmName="SHA-512" hashValue="PPIB8A1QlB8cdm0lkxPZg76Z6dq2I9790qKMgXzx6KPU/20TGnAfO+l7uW2OeS+WOJu2pNPJjy07eT3S+0uKfg==" saltValue="NOFMlQIoS0354kNnTEPraA==" spinCount="100000" sheet="1" selectLockedCells="1" selectUnlockedCells="1"/>
  <mergeCells count="3">
    <mergeCell ref="B6:D6"/>
    <mergeCell ref="B30:D30"/>
    <mergeCell ref="B31:D3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3"/>
  <sheetViews>
    <sheetView workbookViewId="0"/>
  </sheetViews>
  <sheetFormatPr defaultColWidth="9.08984375" defaultRowHeight="14.5" x14ac:dyDescent="0.35"/>
  <cols>
    <col min="1" max="1" width="9.08984375" style="2"/>
    <col min="2" max="2" width="12" style="2" customWidth="1"/>
    <col min="3" max="3" width="43.08984375" style="2" customWidth="1"/>
    <col min="4" max="16384" width="9.08984375" style="2"/>
  </cols>
  <sheetData>
    <row r="1" spans="2:3" s="3" customFormat="1" x14ac:dyDescent="0.35"/>
    <row r="2" spans="2:3" s="3" customFormat="1" x14ac:dyDescent="0.35"/>
    <row r="3" spans="2:3" s="3" customFormat="1" x14ac:dyDescent="0.35"/>
    <row r="4" spans="2:3" s="3" customFormat="1" x14ac:dyDescent="0.35"/>
    <row r="5" spans="2:3" s="3" customFormat="1" x14ac:dyDescent="0.35"/>
    <row r="9" spans="2:3" ht="56.25" customHeight="1" x14ac:dyDescent="0.45">
      <c r="B9" s="55" t="s">
        <v>129</v>
      </c>
      <c r="C9" s="56"/>
    </row>
    <row r="10" spans="2:3" x14ac:dyDescent="0.35">
      <c r="B10" s="5" t="s">
        <v>10</v>
      </c>
      <c r="C10" s="5" t="s">
        <v>11</v>
      </c>
    </row>
    <row r="11" spans="2:3" x14ac:dyDescent="0.35">
      <c r="B11" s="4">
        <v>2012</v>
      </c>
      <c r="C11" s="8">
        <v>858914</v>
      </c>
    </row>
    <row r="12" spans="2:3" x14ac:dyDescent="0.35">
      <c r="B12" s="4">
        <v>2013</v>
      </c>
      <c r="C12" s="9">
        <v>978267</v>
      </c>
    </row>
    <row r="13" spans="2:3" x14ac:dyDescent="0.35">
      <c r="B13" s="4">
        <v>2014</v>
      </c>
      <c r="C13" s="9">
        <v>873233</v>
      </c>
    </row>
    <row r="14" spans="2:3" x14ac:dyDescent="0.35">
      <c r="B14" s="4">
        <v>2015</v>
      </c>
      <c r="C14" s="9">
        <v>681993</v>
      </c>
    </row>
    <row r="15" spans="2:3" x14ac:dyDescent="0.35">
      <c r="B15" s="4">
        <v>2016</v>
      </c>
      <c r="C15" s="9">
        <v>733900</v>
      </c>
    </row>
    <row r="16" spans="2:3" x14ac:dyDescent="0.35">
      <c r="B16" s="4">
        <v>2017</v>
      </c>
      <c r="C16" s="9">
        <v>737583</v>
      </c>
    </row>
    <row r="17" spans="2:4" x14ac:dyDescent="0.35">
      <c r="B17" s="4">
        <v>2018</v>
      </c>
      <c r="C17" s="9">
        <v>739842</v>
      </c>
    </row>
    <row r="18" spans="2:4" x14ac:dyDescent="0.35">
      <c r="B18" s="4">
        <v>2019</v>
      </c>
      <c r="C18" s="8">
        <v>723706</v>
      </c>
    </row>
    <row r="19" spans="2:4" x14ac:dyDescent="0.35">
      <c r="B19" s="4">
        <v>2020</v>
      </c>
      <c r="C19" s="8">
        <v>574049</v>
      </c>
    </row>
    <row r="20" spans="2:4" x14ac:dyDescent="0.35">
      <c r="B20" s="4">
        <v>2021</v>
      </c>
      <c r="C20" s="8">
        <v>529110</v>
      </c>
    </row>
    <row r="21" spans="2:4" x14ac:dyDescent="0.35">
      <c r="B21" s="4">
        <v>2022</v>
      </c>
      <c r="C21" s="8">
        <v>487027</v>
      </c>
    </row>
    <row r="22" spans="2:4" x14ac:dyDescent="0.35">
      <c r="B22" s="10" t="s">
        <v>143</v>
      </c>
      <c r="C22" s="8">
        <v>720787</v>
      </c>
      <c r="D22" s="42"/>
    </row>
    <row r="23" spans="2:4" x14ac:dyDescent="0.35">
      <c r="B23" s="43" t="s">
        <v>146</v>
      </c>
    </row>
  </sheetData>
  <sheetProtection algorithmName="SHA-512" hashValue="IMzhqCly6/nlV51GLOGuMpiNAkyWLM3u02sSF/TqQpOPqjckMTZI51Hwt4kPJChSXujjzwQ7y0F3v2yakHrzQg==" saltValue="nd0nyHqFVqPwc1RabPcRYw==" spinCount="100000" sheet="1" selectLockedCells="1" autoFilter="0" selectUnlockedCells="1"/>
  <autoFilter ref="B10:B18" xr:uid="{00000000-0009-0000-0000-000001000000}"/>
  <mergeCells count="1">
    <mergeCell ref="B9:C9"/>
  </mergeCells>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38"/>
  <sheetViews>
    <sheetView topLeftCell="B9" workbookViewId="0"/>
  </sheetViews>
  <sheetFormatPr defaultColWidth="9.08984375" defaultRowHeight="14.5" x14ac:dyDescent="0.35"/>
  <cols>
    <col min="1" max="1" width="9.08984375" style="2"/>
    <col min="2" max="16" width="14" style="2" customWidth="1"/>
    <col min="17" max="16384" width="9.08984375" style="2"/>
  </cols>
  <sheetData>
    <row r="1" spans="2:16" s="3" customFormat="1" x14ac:dyDescent="0.35"/>
    <row r="2" spans="2:16" s="3" customFormat="1" x14ac:dyDescent="0.35"/>
    <row r="3" spans="2:16" s="3" customFormat="1" x14ac:dyDescent="0.35"/>
    <row r="4" spans="2:16" s="3" customFormat="1" x14ac:dyDescent="0.35"/>
    <row r="5" spans="2:16" s="3" customFormat="1" x14ac:dyDescent="0.35"/>
    <row r="8" spans="2:16" ht="18.5" x14ac:dyDescent="0.45">
      <c r="B8" s="58" t="s">
        <v>132</v>
      </c>
      <c r="C8" s="58"/>
      <c r="D8" s="58"/>
      <c r="E8" s="58"/>
      <c r="F8" s="58"/>
      <c r="G8" s="58"/>
      <c r="H8" s="58"/>
      <c r="I8" s="58"/>
      <c r="J8" s="58"/>
      <c r="K8" s="58"/>
      <c r="L8" s="58"/>
      <c r="M8" s="58"/>
      <c r="N8" s="58"/>
      <c r="O8" s="58"/>
      <c r="P8" s="58"/>
    </row>
    <row r="9" spans="2:16" ht="18.5" x14ac:dyDescent="0.45">
      <c r="B9" s="41"/>
      <c r="C9" s="41"/>
      <c r="D9" s="66" t="s">
        <v>116</v>
      </c>
      <c r="E9" s="67"/>
      <c r="F9" s="67"/>
      <c r="G9" s="67"/>
      <c r="H9" s="68"/>
      <c r="I9" s="66" t="s">
        <v>115</v>
      </c>
      <c r="J9" s="69"/>
      <c r="K9" s="69"/>
      <c r="L9" s="69"/>
      <c r="M9" s="69"/>
      <c r="N9" s="69"/>
      <c r="O9" s="70"/>
      <c r="P9" s="41"/>
    </row>
    <row r="10" spans="2:16" ht="29" x14ac:dyDescent="0.35">
      <c r="B10" s="12"/>
      <c r="C10" s="12" t="s">
        <v>130</v>
      </c>
      <c r="D10" s="12" t="s">
        <v>1</v>
      </c>
      <c r="E10" s="12" t="s">
        <v>101</v>
      </c>
      <c r="F10" s="12" t="s">
        <v>3</v>
      </c>
      <c r="G10" s="12" t="s">
        <v>0</v>
      </c>
      <c r="H10" s="12" t="s">
        <v>110</v>
      </c>
      <c r="I10" s="12" t="s">
        <v>102</v>
      </c>
      <c r="J10" s="12" t="s">
        <v>124</v>
      </c>
      <c r="K10" s="12" t="s">
        <v>113</v>
      </c>
      <c r="L10" s="12" t="s">
        <v>2</v>
      </c>
      <c r="M10" s="12" t="s">
        <v>6</v>
      </c>
      <c r="N10" s="12" t="s">
        <v>114</v>
      </c>
      <c r="O10" s="12" t="s">
        <v>8</v>
      </c>
      <c r="P10" s="12" t="s">
        <v>9</v>
      </c>
    </row>
    <row r="11" spans="2:16" x14ac:dyDescent="0.35">
      <c r="B11" s="61">
        <v>2012</v>
      </c>
      <c r="C11" s="13" t="s">
        <v>11</v>
      </c>
      <c r="D11" s="14">
        <v>270568</v>
      </c>
      <c r="E11" s="14">
        <v>10218</v>
      </c>
      <c r="F11" s="14">
        <v>26477</v>
      </c>
      <c r="G11" s="14">
        <v>379152</v>
      </c>
      <c r="H11" s="14"/>
      <c r="I11" s="14">
        <v>4318</v>
      </c>
      <c r="J11" s="14"/>
      <c r="K11" s="14"/>
      <c r="L11" s="14">
        <v>63622</v>
      </c>
      <c r="M11" s="14">
        <v>25100</v>
      </c>
      <c r="N11" s="14"/>
      <c r="O11" s="14">
        <v>79459</v>
      </c>
      <c r="P11" s="15">
        <v>858914</v>
      </c>
    </row>
    <row r="12" spans="2:16" x14ac:dyDescent="0.35">
      <c r="B12" s="61"/>
      <c r="C12" s="13" t="s">
        <v>14</v>
      </c>
      <c r="D12" s="10">
        <v>32</v>
      </c>
      <c r="E12" s="10">
        <v>1</v>
      </c>
      <c r="F12" s="10">
        <v>3</v>
      </c>
      <c r="G12" s="10">
        <v>44</v>
      </c>
      <c r="H12" s="10"/>
      <c r="I12" s="10" t="s">
        <v>5</v>
      </c>
      <c r="J12" s="10"/>
      <c r="K12" s="10"/>
      <c r="L12" s="10">
        <v>7</v>
      </c>
      <c r="M12" s="10">
        <v>3</v>
      </c>
      <c r="N12" s="10"/>
      <c r="O12" s="10">
        <v>9</v>
      </c>
      <c r="P12" s="16">
        <v>100</v>
      </c>
    </row>
    <row r="13" spans="2:16" x14ac:dyDescent="0.35">
      <c r="B13" s="61">
        <v>2013</v>
      </c>
      <c r="C13" s="13" t="s">
        <v>11</v>
      </c>
      <c r="D13" s="14">
        <v>297884</v>
      </c>
      <c r="E13" s="14">
        <v>10632</v>
      </c>
      <c r="F13" s="14">
        <v>30848</v>
      </c>
      <c r="G13" s="14">
        <v>437944</v>
      </c>
      <c r="H13" s="14"/>
      <c r="I13" s="14">
        <v>4102</v>
      </c>
      <c r="J13" s="14"/>
      <c r="K13" s="14"/>
      <c r="L13" s="14">
        <v>63259</v>
      </c>
      <c r="M13" s="14">
        <v>24646</v>
      </c>
      <c r="N13" s="14"/>
      <c r="O13" s="14">
        <v>108952</v>
      </c>
      <c r="P13" s="15">
        <v>978267</v>
      </c>
    </row>
    <row r="14" spans="2:16" x14ac:dyDescent="0.35">
      <c r="B14" s="61"/>
      <c r="C14" s="13" t="s">
        <v>14</v>
      </c>
      <c r="D14" s="10">
        <v>30</v>
      </c>
      <c r="E14" s="10">
        <v>1</v>
      </c>
      <c r="F14" s="10">
        <v>3</v>
      </c>
      <c r="G14" s="10">
        <v>45</v>
      </c>
      <c r="H14" s="10"/>
      <c r="I14" s="10" t="s">
        <v>5</v>
      </c>
      <c r="J14" s="10"/>
      <c r="K14" s="10"/>
      <c r="L14" s="10">
        <v>6</v>
      </c>
      <c r="M14" s="10">
        <v>3</v>
      </c>
      <c r="N14" s="10"/>
      <c r="O14" s="10">
        <v>11</v>
      </c>
      <c r="P14" s="16">
        <v>100</v>
      </c>
    </row>
    <row r="15" spans="2:16" x14ac:dyDescent="0.35">
      <c r="B15" s="61">
        <v>2014</v>
      </c>
      <c r="C15" s="13" t="s">
        <v>11</v>
      </c>
      <c r="D15" s="14">
        <v>275868</v>
      </c>
      <c r="E15" s="14">
        <v>10248</v>
      </c>
      <c r="F15" s="14">
        <v>34784</v>
      </c>
      <c r="G15" s="14">
        <v>375184</v>
      </c>
      <c r="H15" s="14"/>
      <c r="I15" s="14">
        <v>3721</v>
      </c>
      <c r="J15" s="14"/>
      <c r="K15" s="14"/>
      <c r="L15" s="14">
        <v>48697</v>
      </c>
      <c r="M15" s="14">
        <v>20723</v>
      </c>
      <c r="N15" s="14"/>
      <c r="O15" s="14">
        <v>104008</v>
      </c>
      <c r="P15" s="15">
        <v>873233</v>
      </c>
    </row>
    <row r="16" spans="2:16" x14ac:dyDescent="0.35">
      <c r="B16" s="61"/>
      <c r="C16" s="13" t="s">
        <v>14</v>
      </c>
      <c r="D16" s="10">
        <v>32</v>
      </c>
      <c r="E16" s="10">
        <v>1</v>
      </c>
      <c r="F16" s="10">
        <v>4</v>
      </c>
      <c r="G16" s="10">
        <v>43</v>
      </c>
      <c r="H16" s="10"/>
      <c r="I16" s="10" t="s">
        <v>5</v>
      </c>
      <c r="J16" s="10"/>
      <c r="K16" s="10"/>
      <c r="L16" s="10">
        <v>6</v>
      </c>
      <c r="M16" s="10">
        <v>2</v>
      </c>
      <c r="N16" s="10"/>
      <c r="O16" s="10">
        <v>12</v>
      </c>
      <c r="P16" s="16">
        <v>100</v>
      </c>
    </row>
    <row r="17" spans="2:16" x14ac:dyDescent="0.35">
      <c r="B17" s="61">
        <v>2015</v>
      </c>
      <c r="C17" s="13" t="s">
        <v>11</v>
      </c>
      <c r="D17" s="14">
        <v>119746</v>
      </c>
      <c r="E17" s="10">
        <v>7</v>
      </c>
      <c r="F17" s="14">
        <v>30601</v>
      </c>
      <c r="G17" s="14">
        <v>369316</v>
      </c>
      <c r="H17" s="14"/>
      <c r="I17" s="14">
        <v>2409</v>
      </c>
      <c r="J17" s="14"/>
      <c r="K17" s="14"/>
      <c r="L17" s="14">
        <v>50838</v>
      </c>
      <c r="M17" s="14">
        <v>14408</v>
      </c>
      <c r="N17" s="14"/>
      <c r="O17" s="14">
        <v>94668</v>
      </c>
      <c r="P17" s="15">
        <v>681993</v>
      </c>
    </row>
    <row r="18" spans="2:16" x14ac:dyDescent="0.35">
      <c r="B18" s="61"/>
      <c r="C18" s="13" t="s">
        <v>14</v>
      </c>
      <c r="D18" s="10">
        <v>18</v>
      </c>
      <c r="E18" s="10" t="s">
        <v>5</v>
      </c>
      <c r="F18" s="10">
        <v>4</v>
      </c>
      <c r="G18" s="10">
        <v>54</v>
      </c>
      <c r="H18" s="10"/>
      <c r="I18" s="10" t="s">
        <v>5</v>
      </c>
      <c r="J18" s="10"/>
      <c r="K18" s="10"/>
      <c r="L18" s="10">
        <v>7</v>
      </c>
      <c r="M18" s="10">
        <v>2</v>
      </c>
      <c r="N18" s="10"/>
      <c r="O18" s="10">
        <v>14</v>
      </c>
      <c r="P18" s="16">
        <v>100</v>
      </c>
    </row>
    <row r="19" spans="2:16" x14ac:dyDescent="0.35">
      <c r="B19" s="61">
        <v>2016</v>
      </c>
      <c r="C19" s="13" t="s">
        <v>11</v>
      </c>
      <c r="D19" s="14">
        <v>85099</v>
      </c>
      <c r="E19" s="10" t="s">
        <v>15</v>
      </c>
      <c r="F19" s="14">
        <v>37032</v>
      </c>
      <c r="G19" s="14">
        <v>428781</v>
      </c>
      <c r="H19" s="14"/>
      <c r="I19" s="10">
        <v>553</v>
      </c>
      <c r="J19" s="10"/>
      <c r="K19" s="10"/>
      <c r="L19" s="10">
        <v>53112</v>
      </c>
      <c r="M19" s="10">
        <v>16226</v>
      </c>
      <c r="N19" s="10"/>
      <c r="O19" s="10">
        <v>113097</v>
      </c>
      <c r="P19" s="15">
        <v>733900</v>
      </c>
    </row>
    <row r="20" spans="2:16" x14ac:dyDescent="0.35">
      <c r="B20" s="61"/>
      <c r="C20" s="13" t="s">
        <v>14</v>
      </c>
      <c r="D20" s="10">
        <v>12</v>
      </c>
      <c r="E20" s="10" t="s">
        <v>15</v>
      </c>
      <c r="F20" s="10">
        <v>5</v>
      </c>
      <c r="G20" s="10">
        <v>58</v>
      </c>
      <c r="H20" s="10"/>
      <c r="I20" s="10" t="s">
        <v>5</v>
      </c>
      <c r="J20" s="10"/>
      <c r="K20" s="10"/>
      <c r="L20" s="10">
        <v>7</v>
      </c>
      <c r="M20" s="10">
        <v>2</v>
      </c>
      <c r="N20" s="10"/>
      <c r="O20" s="10">
        <v>15</v>
      </c>
      <c r="P20" s="16">
        <v>100</v>
      </c>
    </row>
    <row r="21" spans="2:16" x14ac:dyDescent="0.35">
      <c r="B21" s="61">
        <v>2017</v>
      </c>
      <c r="C21" s="13" t="s">
        <v>11</v>
      </c>
      <c r="D21" s="14">
        <v>92074</v>
      </c>
      <c r="E21" s="10" t="s">
        <v>15</v>
      </c>
      <c r="F21" s="14">
        <v>70843</v>
      </c>
      <c r="G21" s="14">
        <v>395063</v>
      </c>
      <c r="H21" s="14"/>
      <c r="I21" s="10" t="s">
        <v>15</v>
      </c>
      <c r="J21" s="10"/>
      <c r="K21" s="10"/>
      <c r="L21" s="10">
        <v>47163</v>
      </c>
      <c r="M21" s="10">
        <v>14928</v>
      </c>
      <c r="N21" s="10"/>
      <c r="O21" s="10">
        <v>117512</v>
      </c>
      <c r="P21" s="15">
        <v>737583</v>
      </c>
    </row>
    <row r="22" spans="2:16" x14ac:dyDescent="0.35">
      <c r="B22" s="61"/>
      <c r="C22" s="13" t="s">
        <v>14</v>
      </c>
      <c r="D22" s="10">
        <v>12</v>
      </c>
      <c r="E22" s="10" t="s">
        <v>15</v>
      </c>
      <c r="F22" s="10">
        <v>10</v>
      </c>
      <c r="G22" s="10">
        <v>54</v>
      </c>
      <c r="H22" s="10"/>
      <c r="I22" s="10" t="s">
        <v>15</v>
      </c>
      <c r="J22" s="10"/>
      <c r="K22" s="10"/>
      <c r="L22" s="10">
        <v>6</v>
      </c>
      <c r="M22" s="10">
        <v>2</v>
      </c>
      <c r="N22" s="10"/>
      <c r="O22" s="10">
        <v>16</v>
      </c>
      <c r="P22" s="16">
        <v>100</v>
      </c>
    </row>
    <row r="23" spans="2:16" x14ac:dyDescent="0.35">
      <c r="B23" s="61">
        <v>2018</v>
      </c>
      <c r="C23" s="13" t="s">
        <v>11</v>
      </c>
      <c r="D23" s="14">
        <v>92271</v>
      </c>
      <c r="E23" s="14" t="s">
        <v>15</v>
      </c>
      <c r="F23" s="14">
        <v>62652</v>
      </c>
      <c r="G23" s="14">
        <v>408791</v>
      </c>
      <c r="H23" s="14"/>
      <c r="I23" s="14" t="s">
        <v>15</v>
      </c>
      <c r="J23" s="14"/>
      <c r="K23" s="14"/>
      <c r="L23" s="14">
        <v>41717</v>
      </c>
      <c r="M23" s="14">
        <v>13824</v>
      </c>
      <c r="N23" s="14"/>
      <c r="O23" s="14">
        <v>120587</v>
      </c>
      <c r="P23" s="15">
        <v>739842</v>
      </c>
    </row>
    <row r="24" spans="2:16" x14ac:dyDescent="0.35">
      <c r="B24" s="61"/>
      <c r="C24" s="13" t="s">
        <v>14</v>
      </c>
      <c r="D24" s="14">
        <f>D23/P23*100</f>
        <v>12.471716934156211</v>
      </c>
      <c r="E24" s="14" t="s">
        <v>15</v>
      </c>
      <c r="F24" s="14">
        <f>F23/P23*100</f>
        <v>8.4682945818161173</v>
      </c>
      <c r="G24" s="14">
        <f>G23/P23*100</f>
        <v>55.253824465223659</v>
      </c>
      <c r="H24" s="14"/>
      <c r="I24" s="14" t="s">
        <v>15</v>
      </c>
      <c r="J24" s="14"/>
      <c r="K24" s="14"/>
      <c r="L24" s="14">
        <f>L23/P23*100</f>
        <v>5.6386363574925458</v>
      </c>
      <c r="M24" s="14">
        <f>M23/P23*100</f>
        <v>1.8685070596154314</v>
      </c>
      <c r="N24" s="14"/>
      <c r="O24" s="14">
        <f>O23/P23*100</f>
        <v>16.299020601696039</v>
      </c>
      <c r="P24" s="15">
        <v>100</v>
      </c>
    </row>
    <row r="25" spans="2:16" x14ac:dyDescent="0.35">
      <c r="B25" s="63">
        <v>2019</v>
      </c>
      <c r="C25" s="13" t="s">
        <v>11</v>
      </c>
      <c r="D25" s="14">
        <v>107286</v>
      </c>
      <c r="E25" s="14" t="s">
        <v>15</v>
      </c>
      <c r="F25" s="14">
        <v>68176</v>
      </c>
      <c r="G25" s="14">
        <v>387925</v>
      </c>
      <c r="H25" s="14"/>
      <c r="I25" s="14" t="s">
        <v>15</v>
      </c>
      <c r="J25" s="14"/>
      <c r="K25" s="14"/>
      <c r="L25" s="14">
        <v>37192</v>
      </c>
      <c r="M25" s="14">
        <v>11931</v>
      </c>
      <c r="N25" s="14"/>
      <c r="O25" s="14">
        <v>111196</v>
      </c>
      <c r="P25" s="15">
        <v>723706</v>
      </c>
    </row>
    <row r="26" spans="2:16" x14ac:dyDescent="0.35">
      <c r="B26" s="64"/>
      <c r="C26" s="13" t="s">
        <v>14</v>
      </c>
      <c r="D26" s="14">
        <f>D25/P25*100</f>
        <v>14.824528192387518</v>
      </c>
      <c r="E26" s="14" t="s">
        <v>15</v>
      </c>
      <c r="F26" s="14">
        <f>F25/P25*100</f>
        <v>9.4203999966837362</v>
      </c>
      <c r="G26" s="14">
        <f>G25/P25*100</f>
        <v>53.602567893592145</v>
      </c>
      <c r="H26" s="14"/>
      <c r="I26" s="14" t="s">
        <v>15</v>
      </c>
      <c r="J26" s="14"/>
      <c r="K26" s="14"/>
      <c r="L26" s="14">
        <f>L25/P25*100</f>
        <v>5.1391034480852724</v>
      </c>
      <c r="M26" s="14">
        <f>M25/P25*100</f>
        <v>1.6485976349512095</v>
      </c>
      <c r="N26" s="14"/>
      <c r="O26" s="14">
        <f>O25/P25*100</f>
        <v>15.364802834300118</v>
      </c>
      <c r="P26" s="15">
        <v>100</v>
      </c>
    </row>
    <row r="27" spans="2:16" x14ac:dyDescent="0.35">
      <c r="B27" s="63">
        <v>2020</v>
      </c>
      <c r="C27" s="13" t="s">
        <v>11</v>
      </c>
      <c r="D27" s="14">
        <v>24758</v>
      </c>
      <c r="E27" s="14" t="s">
        <v>15</v>
      </c>
      <c r="F27" s="14">
        <v>104576</v>
      </c>
      <c r="G27" s="14">
        <v>343615</v>
      </c>
      <c r="H27" s="14"/>
      <c r="I27" s="14" t="s">
        <v>15</v>
      </c>
      <c r="J27" s="14"/>
      <c r="K27" s="14"/>
      <c r="L27" s="14">
        <v>8690</v>
      </c>
      <c r="M27" s="14">
        <v>10310</v>
      </c>
      <c r="N27" s="14"/>
      <c r="O27" s="14">
        <v>82100</v>
      </c>
      <c r="P27" s="23">
        <v>574049</v>
      </c>
    </row>
    <row r="28" spans="2:16" x14ac:dyDescent="0.35">
      <c r="B28" s="64"/>
      <c r="C28" s="13" t="s">
        <v>14</v>
      </c>
      <c r="D28" s="14">
        <v>4.3128722460974585</v>
      </c>
      <c r="E28" s="14" t="s">
        <v>15</v>
      </c>
      <c r="F28" s="14">
        <v>18.217260199042244</v>
      </c>
      <c r="G28" s="14">
        <v>59.858130577703292</v>
      </c>
      <c r="H28" s="14"/>
      <c r="I28" s="14" t="s">
        <v>15</v>
      </c>
      <c r="J28" s="14"/>
      <c r="K28" s="14"/>
      <c r="L28" s="14">
        <v>1.5138080547130994</v>
      </c>
      <c r="M28" s="14">
        <v>1.7960139291245174</v>
      </c>
      <c r="N28" s="14"/>
      <c r="O28" s="14">
        <v>14.301914993319386</v>
      </c>
      <c r="P28" s="33">
        <v>100</v>
      </c>
    </row>
    <row r="29" spans="2:16" x14ac:dyDescent="0.35">
      <c r="B29" s="63">
        <v>2021</v>
      </c>
      <c r="C29" s="13" t="s">
        <v>11</v>
      </c>
      <c r="D29" s="9">
        <v>8809</v>
      </c>
      <c r="E29" s="14" t="s">
        <v>15</v>
      </c>
      <c r="F29" s="9">
        <v>102279</v>
      </c>
      <c r="G29" s="9">
        <v>313580</v>
      </c>
      <c r="H29" s="9"/>
      <c r="I29" s="14" t="s">
        <v>15</v>
      </c>
      <c r="J29" s="14"/>
      <c r="K29" s="14"/>
      <c r="L29" s="14">
        <v>6393</v>
      </c>
      <c r="M29" s="14">
        <v>8346</v>
      </c>
      <c r="N29" s="14"/>
      <c r="O29" s="14">
        <v>89703</v>
      </c>
      <c r="P29" s="23">
        <v>529110</v>
      </c>
    </row>
    <row r="30" spans="2:16" x14ac:dyDescent="0.35">
      <c r="B30" s="64"/>
      <c r="C30" s="13" t="s">
        <v>14</v>
      </c>
      <c r="D30" s="14">
        <v>1.6648711988055416</v>
      </c>
      <c r="E30" s="14" t="s">
        <v>15</v>
      </c>
      <c r="F30" s="14">
        <v>19.330384986108747</v>
      </c>
      <c r="G30" s="14">
        <v>59.265559146491277</v>
      </c>
      <c r="H30" s="14"/>
      <c r="I30" s="14" t="s">
        <v>15</v>
      </c>
      <c r="J30" s="14"/>
      <c r="K30" s="14"/>
      <c r="L30" s="14">
        <v>1.2082553722288372</v>
      </c>
      <c r="M30" s="14">
        <v>1.5773657651528037</v>
      </c>
      <c r="N30" s="14"/>
      <c r="O30" s="14">
        <v>16.953563531212794</v>
      </c>
      <c r="P30" s="15">
        <v>100</v>
      </c>
    </row>
    <row r="31" spans="2:16" x14ac:dyDescent="0.35">
      <c r="B31" s="63">
        <v>2022</v>
      </c>
      <c r="C31" s="13" t="s">
        <v>11</v>
      </c>
      <c r="D31" s="9">
        <v>57870</v>
      </c>
      <c r="E31" s="14" t="s">
        <v>15</v>
      </c>
      <c r="F31" s="9">
        <v>56525</v>
      </c>
      <c r="G31" s="9">
        <v>241243</v>
      </c>
      <c r="H31" s="9"/>
      <c r="I31" s="14" t="s">
        <v>15</v>
      </c>
      <c r="J31" s="14"/>
      <c r="K31" s="14"/>
      <c r="L31" s="14">
        <v>15523</v>
      </c>
      <c r="M31" s="14">
        <v>7051</v>
      </c>
      <c r="N31" s="14"/>
      <c r="O31" s="14">
        <v>108815</v>
      </c>
      <c r="P31" s="36">
        <v>487027</v>
      </c>
    </row>
    <row r="32" spans="2:16" x14ac:dyDescent="0.35">
      <c r="B32" s="65"/>
      <c r="C32" s="38" t="s">
        <v>14</v>
      </c>
      <c r="D32" s="39">
        <f>(D31/$P31)*100</f>
        <v>11.88229810667581</v>
      </c>
      <c r="E32" s="39" t="s">
        <v>15</v>
      </c>
      <c r="F32" s="39">
        <f>(F31/$P31)*100</f>
        <v>11.606132719541217</v>
      </c>
      <c r="G32" s="39">
        <f>(G31/$P31)*100</f>
        <v>49.53380408067725</v>
      </c>
      <c r="H32" s="39"/>
      <c r="I32" s="39" t="s">
        <v>15</v>
      </c>
      <c r="J32" s="39"/>
      <c r="K32" s="39"/>
      <c r="L32" s="39">
        <f>(L31/$P31)*100</f>
        <v>3.1872976241563609</v>
      </c>
      <c r="M32" s="39">
        <f>(M31/$P31)*100</f>
        <v>1.4477636763464858</v>
      </c>
      <c r="N32" s="39"/>
      <c r="O32" s="39">
        <f>(O31/$P31)*100</f>
        <v>22.342703792602876</v>
      </c>
      <c r="P32" s="40">
        <f>(P31/$P31)*100</f>
        <v>100</v>
      </c>
    </row>
    <row r="33" spans="2:16" x14ac:dyDescent="0.35">
      <c r="B33" s="63">
        <v>2023</v>
      </c>
      <c r="C33" s="13" t="s">
        <v>11</v>
      </c>
      <c r="D33" s="9">
        <v>71737</v>
      </c>
      <c r="E33" s="14" t="s">
        <v>15</v>
      </c>
      <c r="F33" s="9">
        <v>7764</v>
      </c>
      <c r="G33" s="14" t="s">
        <v>15</v>
      </c>
      <c r="H33" s="9">
        <v>265529</v>
      </c>
      <c r="I33" s="14" t="s">
        <v>15</v>
      </c>
      <c r="J33" s="14">
        <v>2064</v>
      </c>
      <c r="K33" s="14">
        <v>59397</v>
      </c>
      <c r="L33" s="14">
        <v>38511</v>
      </c>
      <c r="M33" s="14">
        <v>9794</v>
      </c>
      <c r="N33" s="14">
        <v>157700</v>
      </c>
      <c r="O33" s="14">
        <v>108291</v>
      </c>
      <c r="P33" s="36">
        <v>720787</v>
      </c>
    </row>
    <row r="34" spans="2:16" x14ac:dyDescent="0.35">
      <c r="B34" s="65"/>
      <c r="C34" s="38" t="s">
        <v>14</v>
      </c>
      <c r="D34" s="39">
        <f>(D33/$P$33)*100</f>
        <v>9.952593484621671</v>
      </c>
      <c r="E34" s="39" t="s">
        <v>15</v>
      </c>
      <c r="F34" s="39">
        <f>(F33/$P$33)*100</f>
        <v>1.0771559420466794</v>
      </c>
      <c r="G34" s="39" t="s">
        <v>15</v>
      </c>
      <c r="H34" s="39">
        <f>(H33/$P$33)*100</f>
        <v>36.83876096544472</v>
      </c>
      <c r="I34" s="39" t="s">
        <v>15</v>
      </c>
      <c r="J34" s="39">
        <f t="shared" ref="J34:O34" si="0">(J33/$P$33)*100</f>
        <v>0.28635366620097197</v>
      </c>
      <c r="K34" s="39">
        <f t="shared" si="0"/>
        <v>8.2405759260364011</v>
      </c>
      <c r="L34" s="39">
        <f t="shared" si="0"/>
        <v>5.3429099026480777</v>
      </c>
      <c r="M34" s="39">
        <f t="shared" si="0"/>
        <v>1.3587925420408526</v>
      </c>
      <c r="N34" s="39">
        <f t="shared" si="0"/>
        <v>21.878862965064574</v>
      </c>
      <c r="O34" s="39">
        <f t="shared" si="0"/>
        <v>15.023994605896055</v>
      </c>
      <c r="P34" s="40">
        <v>100</v>
      </c>
    </row>
    <row r="35" spans="2:16" x14ac:dyDescent="0.35">
      <c r="B35" s="62" t="s">
        <v>131</v>
      </c>
      <c r="C35" s="62"/>
      <c r="D35" s="62"/>
      <c r="E35" s="62"/>
      <c r="F35" s="62"/>
      <c r="G35" s="62"/>
      <c r="H35" s="62"/>
      <c r="I35" s="62"/>
      <c r="J35" s="62"/>
      <c r="K35" s="62"/>
      <c r="L35" s="62"/>
      <c r="M35" s="62"/>
      <c r="N35" s="62"/>
      <c r="O35" s="62"/>
      <c r="P35" s="62"/>
    </row>
    <row r="36" spans="2:16" x14ac:dyDescent="0.35">
      <c r="B36" s="60" t="s">
        <v>133</v>
      </c>
      <c r="C36" s="60"/>
      <c r="D36" s="60"/>
      <c r="E36" s="60"/>
      <c r="F36" s="60"/>
      <c r="G36" s="60"/>
      <c r="H36" s="60"/>
      <c r="I36" s="60"/>
      <c r="J36" s="60"/>
      <c r="K36" s="60"/>
      <c r="L36" s="60"/>
      <c r="M36" s="60"/>
      <c r="N36" s="60"/>
      <c r="O36" s="60"/>
      <c r="P36" s="60"/>
    </row>
    <row r="37" spans="2:16" x14ac:dyDescent="0.35">
      <c r="B37" s="43" t="s">
        <v>112</v>
      </c>
    </row>
    <row r="38" spans="2:16" x14ac:dyDescent="0.35">
      <c r="B38" s="43" t="s">
        <v>111</v>
      </c>
    </row>
  </sheetData>
  <sheetProtection algorithmName="SHA-512" hashValue="HAxAKdIPcSLpnLHVoRE4zQl8u6ckHYarMo/XYYpWwnQNzYf3Bo+JRQTW8oN7MjbjTUi+vL65y3hslrCeSdwNHg==" saltValue="bLiJ1gyu8uAbxqDkw+9n5w==" spinCount="100000" sheet="1" selectLockedCells="1" selectUnlockedCells="1"/>
  <mergeCells count="17">
    <mergeCell ref="B8:P8"/>
    <mergeCell ref="B11:B12"/>
    <mergeCell ref="B13:B14"/>
    <mergeCell ref="B15:B16"/>
    <mergeCell ref="B17:B18"/>
    <mergeCell ref="D9:H9"/>
    <mergeCell ref="I9:O9"/>
    <mergeCell ref="B36:P36"/>
    <mergeCell ref="B21:B22"/>
    <mergeCell ref="B23:B24"/>
    <mergeCell ref="B35:P35"/>
    <mergeCell ref="B19:B20"/>
    <mergeCell ref="B25:B26"/>
    <mergeCell ref="B27:B28"/>
    <mergeCell ref="B29:B30"/>
    <mergeCell ref="B31:B32"/>
    <mergeCell ref="B33:B3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FCDFF"/>
  </sheetPr>
  <dimension ref="A1:AF96"/>
  <sheetViews>
    <sheetView topLeftCell="E1" zoomScaleNormal="100" workbookViewId="0">
      <selection activeCell="E1" sqref="E1"/>
    </sheetView>
  </sheetViews>
  <sheetFormatPr defaultColWidth="9.08984375" defaultRowHeight="14.5" x14ac:dyDescent="0.35"/>
  <cols>
    <col min="1" max="1" width="9.54296875" style="2" hidden="1" customWidth="1"/>
    <col min="2" max="4" width="22.36328125" style="2" hidden="1" customWidth="1"/>
    <col min="5" max="5" width="1.54296875" style="2" customWidth="1"/>
    <col min="6" max="6" width="5" style="2" customWidth="1"/>
    <col min="7" max="7" width="5" style="2" hidden="1" customWidth="1"/>
    <col min="8" max="8" width="12" style="2" hidden="1" customWidth="1"/>
    <col min="9" max="9" width="19.08984375" style="2" hidden="1" customWidth="1"/>
    <col min="10" max="10" width="14.36328125" style="2" hidden="1" customWidth="1"/>
    <col min="11" max="20" width="7" style="2" hidden="1" customWidth="1"/>
    <col min="21" max="21" width="10" style="2" hidden="1" customWidth="1"/>
    <col min="22" max="16384" width="9.08984375" style="2"/>
  </cols>
  <sheetData>
    <row r="1" spans="2:32" s="3" customFormat="1" x14ac:dyDescent="0.35"/>
    <row r="2" spans="2:32" s="3" customFormat="1" x14ac:dyDescent="0.35"/>
    <row r="3" spans="2:32" s="3" customFormat="1" x14ac:dyDescent="0.35"/>
    <row r="4" spans="2:32" s="3" customFormat="1" x14ac:dyDescent="0.35"/>
    <row r="5" spans="2:32" s="3" customFormat="1" x14ac:dyDescent="0.35"/>
    <row r="6" spans="2:32" ht="15.75" customHeight="1" x14ac:dyDescent="0.45">
      <c r="V6" s="72" t="s">
        <v>95</v>
      </c>
      <c r="W6" s="73"/>
      <c r="X6" s="73"/>
      <c r="Y6" s="73"/>
      <c r="Z6" s="73"/>
      <c r="AA6" s="73"/>
      <c r="AB6" s="73"/>
      <c r="AC6" s="73"/>
      <c r="AD6" s="73"/>
      <c r="AE6" s="73"/>
      <c r="AF6" s="73"/>
    </row>
    <row r="7" spans="2:32" ht="45" customHeight="1" x14ac:dyDescent="0.45">
      <c r="B7" s="55" t="s">
        <v>96</v>
      </c>
      <c r="C7" s="71"/>
      <c r="D7" s="71"/>
    </row>
    <row r="8" spans="2:32" x14ac:dyDescent="0.35">
      <c r="B8" s="6" t="s">
        <v>68</v>
      </c>
      <c r="C8" s="6" t="s">
        <v>64</v>
      </c>
      <c r="D8" s="6" t="s">
        <v>11</v>
      </c>
      <c r="I8" s="17" t="s">
        <v>70</v>
      </c>
      <c r="J8" s="17" t="s">
        <v>67</v>
      </c>
      <c r="K8"/>
      <c r="L8"/>
      <c r="M8"/>
      <c r="N8"/>
      <c r="O8"/>
      <c r="P8"/>
      <c r="Q8"/>
      <c r="R8"/>
      <c r="S8"/>
      <c r="T8"/>
      <c r="U8"/>
    </row>
    <row r="9" spans="2:32" x14ac:dyDescent="0.35">
      <c r="B9" s="6">
        <v>2012</v>
      </c>
      <c r="C9" s="19" t="s">
        <v>0</v>
      </c>
      <c r="D9" s="14">
        <v>379152</v>
      </c>
      <c r="I9" s="17" t="s">
        <v>65</v>
      </c>
      <c r="J9">
        <v>2012</v>
      </c>
      <c r="K9">
        <v>2013</v>
      </c>
      <c r="L9">
        <v>2014</v>
      </c>
      <c r="M9">
        <v>2015</v>
      </c>
      <c r="N9">
        <v>2016</v>
      </c>
      <c r="O9">
        <v>2017</v>
      </c>
      <c r="P9">
        <v>2018</v>
      </c>
      <c r="Q9">
        <v>2019</v>
      </c>
      <c r="R9">
        <v>2020</v>
      </c>
      <c r="S9">
        <v>2021</v>
      </c>
      <c r="T9">
        <v>2022</v>
      </c>
      <c r="U9" t="s">
        <v>66</v>
      </c>
    </row>
    <row r="10" spans="2:32" x14ac:dyDescent="0.35">
      <c r="B10" s="6">
        <v>2013</v>
      </c>
      <c r="C10" s="19" t="s">
        <v>0</v>
      </c>
      <c r="D10" s="14">
        <v>437944</v>
      </c>
      <c r="I10" s="18" t="s">
        <v>1</v>
      </c>
      <c r="J10">
        <v>270568</v>
      </c>
      <c r="K10">
        <v>297884</v>
      </c>
      <c r="L10">
        <v>275868</v>
      </c>
      <c r="M10">
        <v>119746</v>
      </c>
      <c r="N10">
        <v>85099</v>
      </c>
      <c r="O10">
        <v>92074</v>
      </c>
      <c r="P10">
        <v>92271</v>
      </c>
      <c r="Q10">
        <v>107286</v>
      </c>
      <c r="R10">
        <v>24758</v>
      </c>
      <c r="S10">
        <v>8809</v>
      </c>
      <c r="T10">
        <v>57870</v>
      </c>
      <c r="U10">
        <v>1432233</v>
      </c>
    </row>
    <row r="11" spans="2:32" x14ac:dyDescent="0.35">
      <c r="B11" s="6">
        <v>2014</v>
      </c>
      <c r="C11" s="19" t="s">
        <v>0</v>
      </c>
      <c r="D11" s="14">
        <v>375184</v>
      </c>
      <c r="I11" s="18" t="s">
        <v>4</v>
      </c>
      <c r="J11">
        <v>10218</v>
      </c>
      <c r="K11">
        <v>10632</v>
      </c>
      <c r="L11">
        <v>10248</v>
      </c>
      <c r="M11">
        <v>7</v>
      </c>
      <c r="N11">
        <v>0</v>
      </c>
      <c r="O11">
        <v>0</v>
      </c>
      <c r="P11">
        <v>0</v>
      </c>
      <c r="Q11">
        <v>0</v>
      </c>
      <c r="R11">
        <v>0</v>
      </c>
      <c r="S11">
        <v>0</v>
      </c>
      <c r="T11">
        <v>0</v>
      </c>
      <c r="U11">
        <v>31105</v>
      </c>
    </row>
    <row r="12" spans="2:32" x14ac:dyDescent="0.35">
      <c r="B12" s="6">
        <v>2015</v>
      </c>
      <c r="C12" s="19" t="s">
        <v>0</v>
      </c>
      <c r="D12" s="14">
        <v>369316</v>
      </c>
      <c r="I12" s="18" t="s">
        <v>3</v>
      </c>
      <c r="J12">
        <v>26477</v>
      </c>
      <c r="K12">
        <v>30848</v>
      </c>
      <c r="L12">
        <v>34784</v>
      </c>
      <c r="M12">
        <v>30601</v>
      </c>
      <c r="N12">
        <v>37032</v>
      </c>
      <c r="O12">
        <v>70843</v>
      </c>
      <c r="P12">
        <v>62652</v>
      </c>
      <c r="Q12">
        <v>68176</v>
      </c>
      <c r="R12">
        <v>102279</v>
      </c>
      <c r="S12">
        <v>102279</v>
      </c>
      <c r="T12">
        <v>56525</v>
      </c>
      <c r="U12">
        <v>622496</v>
      </c>
    </row>
    <row r="13" spans="2:32" x14ac:dyDescent="0.35">
      <c r="B13" s="6">
        <v>2016</v>
      </c>
      <c r="C13" s="19" t="s">
        <v>0</v>
      </c>
      <c r="D13" s="14">
        <v>428781</v>
      </c>
      <c r="I13" s="18" t="s">
        <v>7</v>
      </c>
      <c r="J13">
        <v>4318</v>
      </c>
      <c r="K13">
        <v>4102</v>
      </c>
      <c r="L13">
        <v>3721</v>
      </c>
      <c r="M13">
        <v>2409</v>
      </c>
      <c r="N13">
        <v>553</v>
      </c>
      <c r="O13">
        <v>0</v>
      </c>
      <c r="P13">
        <v>0</v>
      </c>
      <c r="Q13">
        <v>0</v>
      </c>
      <c r="R13">
        <v>0</v>
      </c>
      <c r="S13">
        <v>0</v>
      </c>
      <c r="T13">
        <v>0</v>
      </c>
      <c r="U13">
        <v>15103</v>
      </c>
    </row>
    <row r="14" spans="2:32" x14ac:dyDescent="0.35">
      <c r="B14" s="6">
        <v>2017</v>
      </c>
      <c r="C14" s="19" t="s">
        <v>0</v>
      </c>
      <c r="D14" s="14">
        <v>395063</v>
      </c>
      <c r="I14" s="18" t="s">
        <v>2</v>
      </c>
      <c r="J14">
        <v>63622</v>
      </c>
      <c r="K14">
        <v>63259</v>
      </c>
      <c r="L14">
        <v>48697</v>
      </c>
      <c r="M14">
        <v>50838</v>
      </c>
      <c r="N14">
        <v>53112</v>
      </c>
      <c r="O14">
        <v>47163</v>
      </c>
      <c r="P14">
        <v>41717</v>
      </c>
      <c r="Q14">
        <v>37192</v>
      </c>
      <c r="R14">
        <v>8690</v>
      </c>
      <c r="S14">
        <v>6393</v>
      </c>
      <c r="T14">
        <v>15523</v>
      </c>
      <c r="U14">
        <v>436206</v>
      </c>
    </row>
    <row r="15" spans="2:32" ht="15" customHeight="1" x14ac:dyDescent="0.35">
      <c r="B15" s="6">
        <v>2018</v>
      </c>
      <c r="C15" s="19" t="s">
        <v>0</v>
      </c>
      <c r="D15" s="14">
        <v>408791</v>
      </c>
      <c r="I15" s="18" t="s">
        <v>0</v>
      </c>
      <c r="J15">
        <v>379152</v>
      </c>
      <c r="K15">
        <v>437944</v>
      </c>
      <c r="L15">
        <v>375184</v>
      </c>
      <c r="M15">
        <v>369316</v>
      </c>
      <c r="N15">
        <v>428781</v>
      </c>
      <c r="O15">
        <v>395063</v>
      </c>
      <c r="P15">
        <v>408791</v>
      </c>
      <c r="Q15">
        <v>387925</v>
      </c>
      <c r="R15">
        <v>343615</v>
      </c>
      <c r="S15">
        <v>313580</v>
      </c>
      <c r="T15">
        <v>241241</v>
      </c>
      <c r="U15">
        <v>4080592</v>
      </c>
    </row>
    <row r="16" spans="2:32" x14ac:dyDescent="0.35">
      <c r="B16" s="6">
        <v>2012</v>
      </c>
      <c r="C16" s="19" t="s">
        <v>1</v>
      </c>
      <c r="D16" s="14">
        <v>270568</v>
      </c>
      <c r="I16" s="18" t="s">
        <v>6</v>
      </c>
      <c r="J16">
        <v>25100</v>
      </c>
      <c r="K16">
        <v>24646</v>
      </c>
      <c r="L16">
        <v>20723</v>
      </c>
      <c r="M16">
        <v>14408</v>
      </c>
      <c r="N16">
        <v>16226</v>
      </c>
      <c r="O16">
        <v>14928</v>
      </c>
      <c r="P16">
        <v>13824</v>
      </c>
      <c r="Q16">
        <v>11931</v>
      </c>
      <c r="R16">
        <v>10310</v>
      </c>
      <c r="S16">
        <v>8346</v>
      </c>
      <c r="T16">
        <v>7051</v>
      </c>
      <c r="U16">
        <v>167493</v>
      </c>
    </row>
    <row r="17" spans="2:21" x14ac:dyDescent="0.35">
      <c r="B17" s="6">
        <v>2013</v>
      </c>
      <c r="C17" s="19" t="s">
        <v>1</v>
      </c>
      <c r="D17" s="14">
        <v>297884</v>
      </c>
      <c r="I17" s="18" t="s">
        <v>8</v>
      </c>
      <c r="J17">
        <v>79459</v>
      </c>
      <c r="K17">
        <v>108952</v>
      </c>
      <c r="L17">
        <v>104008</v>
      </c>
      <c r="M17">
        <v>94668</v>
      </c>
      <c r="N17">
        <v>113097</v>
      </c>
      <c r="O17">
        <v>117512</v>
      </c>
      <c r="P17">
        <v>120587</v>
      </c>
      <c r="Q17">
        <v>111196</v>
      </c>
      <c r="R17">
        <v>82100</v>
      </c>
      <c r="S17">
        <v>89703</v>
      </c>
      <c r="T17">
        <v>108809</v>
      </c>
      <c r="U17">
        <v>1130091</v>
      </c>
    </row>
    <row r="18" spans="2:21" x14ac:dyDescent="0.35">
      <c r="B18" s="6">
        <v>2014</v>
      </c>
      <c r="C18" s="19" t="s">
        <v>1</v>
      </c>
      <c r="D18" s="14">
        <v>275868</v>
      </c>
      <c r="I18" s="18" t="s">
        <v>66</v>
      </c>
      <c r="J18">
        <v>858914</v>
      </c>
      <c r="K18">
        <v>978267</v>
      </c>
      <c r="L18">
        <v>873233</v>
      </c>
      <c r="M18">
        <v>681993</v>
      </c>
      <c r="N18">
        <v>733900</v>
      </c>
      <c r="O18">
        <v>737583</v>
      </c>
      <c r="P18">
        <v>739842</v>
      </c>
      <c r="Q18">
        <v>723706</v>
      </c>
      <c r="R18">
        <v>571752</v>
      </c>
      <c r="S18">
        <v>529110</v>
      </c>
      <c r="T18">
        <v>487019</v>
      </c>
      <c r="U18">
        <v>7915319</v>
      </c>
    </row>
    <row r="19" spans="2:21" x14ac:dyDescent="0.35">
      <c r="B19" s="6">
        <v>2015</v>
      </c>
      <c r="C19" s="19" t="s">
        <v>1</v>
      </c>
      <c r="D19" s="14">
        <v>119746</v>
      </c>
      <c r="I19"/>
      <c r="J19"/>
      <c r="K19"/>
    </row>
    <row r="20" spans="2:21" x14ac:dyDescent="0.35">
      <c r="B20" s="6">
        <v>2016</v>
      </c>
      <c r="C20" s="19" t="s">
        <v>1</v>
      </c>
      <c r="D20" s="14">
        <v>85099</v>
      </c>
      <c r="I20"/>
      <c r="J20"/>
      <c r="K20"/>
    </row>
    <row r="21" spans="2:21" x14ac:dyDescent="0.35">
      <c r="B21" s="6">
        <v>2017</v>
      </c>
      <c r="C21" s="19" t="s">
        <v>1</v>
      </c>
      <c r="D21" s="14">
        <v>92074</v>
      </c>
      <c r="I21"/>
      <c r="J21"/>
      <c r="K21"/>
    </row>
    <row r="22" spans="2:21" x14ac:dyDescent="0.35">
      <c r="B22" s="6">
        <v>2018</v>
      </c>
      <c r="C22" s="19" t="s">
        <v>1</v>
      </c>
      <c r="D22" s="14">
        <v>92271</v>
      </c>
      <c r="I22"/>
      <c r="J22"/>
      <c r="K22"/>
    </row>
    <row r="23" spans="2:21" x14ac:dyDescent="0.35">
      <c r="B23" s="6">
        <v>2012</v>
      </c>
      <c r="C23" s="10" t="s">
        <v>2</v>
      </c>
      <c r="D23" s="14">
        <v>63622</v>
      </c>
      <c r="I23"/>
      <c r="J23"/>
      <c r="K23"/>
    </row>
    <row r="24" spans="2:21" x14ac:dyDescent="0.35">
      <c r="B24" s="6">
        <v>2013</v>
      </c>
      <c r="C24" s="10" t="s">
        <v>2</v>
      </c>
      <c r="D24" s="14">
        <v>63259</v>
      </c>
      <c r="I24"/>
      <c r="J24"/>
      <c r="K24"/>
    </row>
    <row r="25" spans="2:21" x14ac:dyDescent="0.35">
      <c r="B25" s="6">
        <v>2014</v>
      </c>
      <c r="C25" s="10" t="s">
        <v>2</v>
      </c>
      <c r="D25" s="14">
        <v>48697</v>
      </c>
      <c r="I25"/>
      <c r="J25"/>
      <c r="K25"/>
    </row>
    <row r="26" spans="2:21" x14ac:dyDescent="0.35">
      <c r="B26" s="6">
        <v>2015</v>
      </c>
      <c r="C26" s="10" t="s">
        <v>2</v>
      </c>
      <c r="D26" s="14">
        <v>50838</v>
      </c>
    </row>
    <row r="27" spans="2:21" x14ac:dyDescent="0.35">
      <c r="B27" s="6">
        <v>2016</v>
      </c>
      <c r="C27" s="10" t="s">
        <v>2</v>
      </c>
      <c r="D27" s="14">
        <v>53112</v>
      </c>
    </row>
    <row r="28" spans="2:21" x14ac:dyDescent="0.35">
      <c r="B28" s="6">
        <v>2017</v>
      </c>
      <c r="C28" s="10" t="s">
        <v>2</v>
      </c>
      <c r="D28" s="14">
        <v>47163</v>
      </c>
    </row>
    <row r="29" spans="2:21" x14ac:dyDescent="0.35">
      <c r="B29" s="6">
        <v>2018</v>
      </c>
      <c r="C29" s="10" t="s">
        <v>2</v>
      </c>
      <c r="D29" s="14">
        <v>41717</v>
      </c>
    </row>
    <row r="30" spans="2:21" x14ac:dyDescent="0.35">
      <c r="B30" s="10">
        <v>2012</v>
      </c>
      <c r="C30" s="10" t="s">
        <v>3</v>
      </c>
      <c r="D30" s="14">
        <v>26477</v>
      </c>
    </row>
    <row r="31" spans="2:21" x14ac:dyDescent="0.35">
      <c r="B31" s="10">
        <v>2013</v>
      </c>
      <c r="C31" s="10" t="s">
        <v>3</v>
      </c>
      <c r="D31" s="14">
        <v>30848</v>
      </c>
    </row>
    <row r="32" spans="2:21" x14ac:dyDescent="0.35">
      <c r="B32" s="10">
        <v>2014</v>
      </c>
      <c r="C32" s="10" t="s">
        <v>3</v>
      </c>
      <c r="D32" s="14">
        <v>34784</v>
      </c>
    </row>
    <row r="33" spans="2:22" x14ac:dyDescent="0.35">
      <c r="B33" s="10">
        <v>2015</v>
      </c>
      <c r="C33" s="10" t="s">
        <v>3</v>
      </c>
      <c r="D33" s="14">
        <v>30601</v>
      </c>
      <c r="V33" s="2" t="s">
        <v>103</v>
      </c>
    </row>
    <row r="34" spans="2:22" x14ac:dyDescent="0.35">
      <c r="B34" s="10">
        <v>2016</v>
      </c>
      <c r="C34" s="10" t="s">
        <v>3</v>
      </c>
      <c r="D34" s="14">
        <v>37032</v>
      </c>
      <c r="V34" s="2" t="s">
        <v>97</v>
      </c>
    </row>
    <row r="35" spans="2:22" ht="18.75" customHeight="1" x14ac:dyDescent="0.35">
      <c r="B35" s="10">
        <v>2017</v>
      </c>
      <c r="C35" s="10" t="s">
        <v>3</v>
      </c>
      <c r="D35" s="14">
        <v>70843</v>
      </c>
    </row>
    <row r="36" spans="2:22" ht="30" customHeight="1" x14ac:dyDescent="0.35">
      <c r="B36" s="10">
        <v>2018</v>
      </c>
      <c r="C36" s="10" t="s">
        <v>3</v>
      </c>
      <c r="D36" s="14">
        <v>62652</v>
      </c>
    </row>
    <row r="37" spans="2:22" ht="30" customHeight="1" x14ac:dyDescent="0.35">
      <c r="B37" s="10">
        <v>2012</v>
      </c>
      <c r="C37" s="10" t="s">
        <v>4</v>
      </c>
      <c r="D37" s="14">
        <v>10218</v>
      </c>
    </row>
    <row r="38" spans="2:22" ht="15" customHeight="1" x14ac:dyDescent="0.35">
      <c r="B38" s="10">
        <v>2013</v>
      </c>
      <c r="C38" s="10" t="s">
        <v>4</v>
      </c>
      <c r="D38" s="14">
        <v>10632</v>
      </c>
    </row>
    <row r="39" spans="2:22" ht="30" customHeight="1" x14ac:dyDescent="0.35">
      <c r="B39" s="10">
        <v>2014</v>
      </c>
      <c r="C39" s="10" t="s">
        <v>4</v>
      </c>
      <c r="D39" s="14">
        <v>10248</v>
      </c>
    </row>
    <row r="40" spans="2:22" ht="15" customHeight="1" x14ac:dyDescent="0.35">
      <c r="B40" s="10">
        <v>2015</v>
      </c>
      <c r="C40" s="10" t="s">
        <v>4</v>
      </c>
      <c r="D40" s="10">
        <v>7</v>
      </c>
    </row>
    <row r="41" spans="2:22" ht="15" customHeight="1" x14ac:dyDescent="0.35">
      <c r="B41" s="10">
        <v>2016</v>
      </c>
      <c r="C41" s="10" t="s">
        <v>4</v>
      </c>
      <c r="D41" s="10">
        <v>0</v>
      </c>
    </row>
    <row r="42" spans="2:22" ht="30" customHeight="1" x14ac:dyDescent="0.35">
      <c r="B42" s="10">
        <v>2017</v>
      </c>
      <c r="C42" s="10" t="s">
        <v>4</v>
      </c>
      <c r="D42" s="10">
        <v>0</v>
      </c>
    </row>
    <row r="43" spans="2:22" ht="45" customHeight="1" x14ac:dyDescent="0.35">
      <c r="B43" s="10">
        <v>2018</v>
      </c>
      <c r="C43" s="10" t="s">
        <v>4</v>
      </c>
      <c r="D43" s="14">
        <v>0</v>
      </c>
    </row>
    <row r="44" spans="2:22" ht="30" customHeight="1" x14ac:dyDescent="0.35">
      <c r="B44" s="10">
        <v>2012</v>
      </c>
      <c r="C44" s="10" t="s">
        <v>6</v>
      </c>
      <c r="D44" s="14">
        <v>25100</v>
      </c>
    </row>
    <row r="45" spans="2:22" ht="15" customHeight="1" x14ac:dyDescent="0.35">
      <c r="B45" s="10">
        <v>2013</v>
      </c>
      <c r="C45" s="10" t="s">
        <v>6</v>
      </c>
      <c r="D45" s="14">
        <v>24646</v>
      </c>
    </row>
    <row r="46" spans="2:22" x14ac:dyDescent="0.35">
      <c r="B46" s="10">
        <v>2014</v>
      </c>
      <c r="C46" s="10" t="s">
        <v>6</v>
      </c>
      <c r="D46" s="14">
        <v>20723</v>
      </c>
    </row>
    <row r="47" spans="2:22" x14ac:dyDescent="0.35">
      <c r="B47" s="10">
        <v>2015</v>
      </c>
      <c r="C47" s="10" t="s">
        <v>6</v>
      </c>
      <c r="D47" s="14">
        <v>14408</v>
      </c>
    </row>
    <row r="48" spans="2:22" x14ac:dyDescent="0.35">
      <c r="B48" s="10">
        <v>2016</v>
      </c>
      <c r="C48" s="10" t="s">
        <v>6</v>
      </c>
      <c r="D48" s="14">
        <v>16226</v>
      </c>
    </row>
    <row r="49" spans="2:4" x14ac:dyDescent="0.35">
      <c r="B49" s="10">
        <v>2017</v>
      </c>
      <c r="C49" s="10" t="s">
        <v>6</v>
      </c>
      <c r="D49" s="14">
        <v>14928</v>
      </c>
    </row>
    <row r="50" spans="2:4" x14ac:dyDescent="0.35">
      <c r="B50" s="10">
        <v>2018</v>
      </c>
      <c r="C50" s="10" t="s">
        <v>6</v>
      </c>
      <c r="D50" s="14">
        <v>13824</v>
      </c>
    </row>
    <row r="51" spans="2:4" x14ac:dyDescent="0.35">
      <c r="B51" s="10">
        <v>2012</v>
      </c>
      <c r="C51" s="10" t="s">
        <v>7</v>
      </c>
      <c r="D51" s="14">
        <v>4318</v>
      </c>
    </row>
    <row r="52" spans="2:4" x14ac:dyDescent="0.35">
      <c r="B52" s="10">
        <v>2013</v>
      </c>
      <c r="C52" s="10" t="s">
        <v>7</v>
      </c>
      <c r="D52" s="14">
        <v>4102</v>
      </c>
    </row>
    <row r="53" spans="2:4" ht="15" customHeight="1" x14ac:dyDescent="0.35">
      <c r="B53" s="10">
        <v>2014</v>
      </c>
      <c r="C53" s="10" t="s">
        <v>7</v>
      </c>
      <c r="D53" s="14">
        <v>3721</v>
      </c>
    </row>
    <row r="54" spans="2:4" x14ac:dyDescent="0.35">
      <c r="B54" s="10">
        <v>2015</v>
      </c>
      <c r="C54" s="10" t="s">
        <v>7</v>
      </c>
      <c r="D54" s="14">
        <v>2409</v>
      </c>
    </row>
    <row r="55" spans="2:4" x14ac:dyDescent="0.35">
      <c r="B55" s="10">
        <v>2016</v>
      </c>
      <c r="C55" s="10" t="s">
        <v>7</v>
      </c>
      <c r="D55" s="10">
        <v>553</v>
      </c>
    </row>
    <row r="56" spans="2:4" x14ac:dyDescent="0.35">
      <c r="B56" s="10">
        <v>2017</v>
      </c>
      <c r="C56" s="10" t="s">
        <v>7</v>
      </c>
      <c r="D56" s="10">
        <v>0</v>
      </c>
    </row>
    <row r="57" spans="2:4" x14ac:dyDescent="0.35">
      <c r="B57" s="10">
        <v>2018</v>
      </c>
      <c r="C57" s="10" t="s">
        <v>7</v>
      </c>
      <c r="D57" s="14">
        <v>0</v>
      </c>
    </row>
    <row r="58" spans="2:4" x14ac:dyDescent="0.35">
      <c r="B58" s="10">
        <v>2012</v>
      </c>
      <c r="C58" s="10" t="s">
        <v>8</v>
      </c>
      <c r="D58" s="14">
        <v>79459</v>
      </c>
    </row>
    <row r="59" spans="2:4" x14ac:dyDescent="0.35">
      <c r="B59" s="10">
        <v>2013</v>
      </c>
      <c r="C59" s="10" t="s">
        <v>8</v>
      </c>
      <c r="D59" s="14">
        <v>108952</v>
      </c>
    </row>
    <row r="60" spans="2:4" x14ac:dyDescent="0.35">
      <c r="B60" s="10">
        <v>2014</v>
      </c>
      <c r="C60" s="10" t="s">
        <v>8</v>
      </c>
      <c r="D60" s="14">
        <v>104008</v>
      </c>
    </row>
    <row r="61" spans="2:4" x14ac:dyDescent="0.35">
      <c r="B61" s="10">
        <v>2015</v>
      </c>
      <c r="C61" s="10" t="s">
        <v>8</v>
      </c>
      <c r="D61" s="14">
        <v>94668</v>
      </c>
    </row>
    <row r="62" spans="2:4" x14ac:dyDescent="0.35">
      <c r="B62" s="10">
        <v>2016</v>
      </c>
      <c r="C62" s="10" t="s">
        <v>8</v>
      </c>
      <c r="D62" s="14">
        <v>113097</v>
      </c>
    </row>
    <row r="63" spans="2:4" x14ac:dyDescent="0.35">
      <c r="B63" s="10">
        <v>2017</v>
      </c>
      <c r="C63" s="10" t="s">
        <v>8</v>
      </c>
      <c r="D63" s="14">
        <v>117512</v>
      </c>
    </row>
    <row r="64" spans="2:4" ht="15" customHeight="1" x14ac:dyDescent="0.35">
      <c r="B64" s="10">
        <v>2018</v>
      </c>
      <c r="C64" s="10" t="s">
        <v>8</v>
      </c>
      <c r="D64" s="14">
        <v>120587</v>
      </c>
    </row>
    <row r="65" spans="2:4" x14ac:dyDescent="0.35">
      <c r="B65" s="2">
        <v>2019</v>
      </c>
      <c r="C65" s="12" t="s">
        <v>0</v>
      </c>
      <c r="D65" s="14">
        <v>387925</v>
      </c>
    </row>
    <row r="66" spans="2:4" x14ac:dyDescent="0.35">
      <c r="B66" s="2">
        <v>2019</v>
      </c>
      <c r="C66" s="12" t="s">
        <v>1</v>
      </c>
      <c r="D66" s="14">
        <v>107286</v>
      </c>
    </row>
    <row r="67" spans="2:4" x14ac:dyDescent="0.35">
      <c r="B67" s="2">
        <v>2019</v>
      </c>
      <c r="C67" s="12" t="s">
        <v>2</v>
      </c>
      <c r="D67" s="14">
        <v>37192</v>
      </c>
    </row>
    <row r="68" spans="2:4" x14ac:dyDescent="0.35">
      <c r="B68" s="2">
        <v>2019</v>
      </c>
      <c r="C68" s="12" t="s">
        <v>3</v>
      </c>
      <c r="D68" s="14">
        <v>68176</v>
      </c>
    </row>
    <row r="69" spans="2:4" x14ac:dyDescent="0.35">
      <c r="B69" s="2">
        <v>2019</v>
      </c>
      <c r="C69" s="12" t="s">
        <v>4</v>
      </c>
      <c r="D69" s="14">
        <v>0</v>
      </c>
    </row>
    <row r="70" spans="2:4" x14ac:dyDescent="0.35">
      <c r="B70" s="2">
        <v>2019</v>
      </c>
      <c r="C70" s="12" t="s">
        <v>6</v>
      </c>
      <c r="D70" s="14">
        <v>11931</v>
      </c>
    </row>
    <row r="71" spans="2:4" x14ac:dyDescent="0.35">
      <c r="B71" s="2">
        <v>2019</v>
      </c>
      <c r="C71" s="12" t="s">
        <v>7</v>
      </c>
      <c r="D71" s="14">
        <v>0</v>
      </c>
    </row>
    <row r="72" spans="2:4" x14ac:dyDescent="0.35">
      <c r="B72" s="2">
        <v>2019</v>
      </c>
      <c r="C72" s="12" t="s">
        <v>8</v>
      </c>
      <c r="D72" s="14">
        <v>111196</v>
      </c>
    </row>
    <row r="73" spans="2:4" x14ac:dyDescent="0.35">
      <c r="B73" s="2">
        <v>2020</v>
      </c>
      <c r="C73" s="12" t="s">
        <v>0</v>
      </c>
      <c r="D73" s="14">
        <v>343615</v>
      </c>
    </row>
    <row r="74" spans="2:4" x14ac:dyDescent="0.35">
      <c r="B74" s="2">
        <v>2020</v>
      </c>
      <c r="C74" s="12" t="s">
        <v>1</v>
      </c>
      <c r="D74" s="14">
        <v>24758</v>
      </c>
    </row>
    <row r="75" spans="2:4" x14ac:dyDescent="0.35">
      <c r="B75" s="2">
        <v>2020</v>
      </c>
      <c r="C75" s="12" t="s">
        <v>2</v>
      </c>
      <c r="D75" s="14">
        <v>8690</v>
      </c>
    </row>
    <row r="76" spans="2:4" x14ac:dyDescent="0.35">
      <c r="B76" s="2">
        <v>2020</v>
      </c>
      <c r="C76" s="12" t="s">
        <v>3</v>
      </c>
      <c r="D76" s="14">
        <v>102279</v>
      </c>
    </row>
    <row r="77" spans="2:4" x14ac:dyDescent="0.35">
      <c r="B77" s="2">
        <v>2020</v>
      </c>
      <c r="C77" s="12" t="s">
        <v>4</v>
      </c>
      <c r="D77" s="14">
        <v>0</v>
      </c>
    </row>
    <row r="78" spans="2:4" x14ac:dyDescent="0.35">
      <c r="B78" s="2">
        <v>2020</v>
      </c>
      <c r="C78" s="12" t="s">
        <v>6</v>
      </c>
      <c r="D78" s="14">
        <v>10310</v>
      </c>
    </row>
    <row r="79" spans="2:4" x14ac:dyDescent="0.35">
      <c r="B79" s="2">
        <v>2020</v>
      </c>
      <c r="C79" s="12" t="s">
        <v>7</v>
      </c>
      <c r="D79" s="14">
        <v>0</v>
      </c>
    </row>
    <row r="80" spans="2:4" x14ac:dyDescent="0.35">
      <c r="B80" s="2">
        <v>2020</v>
      </c>
      <c r="C80" s="12" t="s">
        <v>8</v>
      </c>
      <c r="D80" s="14">
        <v>82100</v>
      </c>
    </row>
    <row r="81" spans="2:4" x14ac:dyDescent="0.35">
      <c r="B81" s="2">
        <v>2021</v>
      </c>
      <c r="C81" s="12" t="s">
        <v>0</v>
      </c>
      <c r="D81" s="14">
        <v>313580</v>
      </c>
    </row>
    <row r="82" spans="2:4" x14ac:dyDescent="0.35">
      <c r="B82" s="2">
        <v>2021</v>
      </c>
      <c r="C82" s="12" t="s">
        <v>1</v>
      </c>
      <c r="D82" s="14">
        <v>8809</v>
      </c>
    </row>
    <row r="83" spans="2:4" x14ac:dyDescent="0.35">
      <c r="B83" s="2">
        <v>2021</v>
      </c>
      <c r="C83" s="12" t="s">
        <v>2</v>
      </c>
      <c r="D83" s="14">
        <v>6393</v>
      </c>
    </row>
    <row r="84" spans="2:4" x14ac:dyDescent="0.35">
      <c r="B84" s="2">
        <v>2021</v>
      </c>
      <c r="C84" s="12" t="s">
        <v>3</v>
      </c>
      <c r="D84" s="14">
        <v>102279</v>
      </c>
    </row>
    <row r="85" spans="2:4" x14ac:dyDescent="0.35">
      <c r="B85" s="2">
        <v>2021</v>
      </c>
      <c r="C85" s="12" t="s">
        <v>4</v>
      </c>
      <c r="D85" s="14">
        <v>0</v>
      </c>
    </row>
    <row r="86" spans="2:4" x14ac:dyDescent="0.35">
      <c r="B86" s="2">
        <v>2021</v>
      </c>
      <c r="C86" s="12" t="s">
        <v>6</v>
      </c>
      <c r="D86" s="14">
        <v>8346</v>
      </c>
    </row>
    <row r="87" spans="2:4" x14ac:dyDescent="0.35">
      <c r="B87" s="2">
        <v>2021</v>
      </c>
      <c r="C87" s="12" t="s">
        <v>7</v>
      </c>
      <c r="D87" s="14">
        <v>0</v>
      </c>
    </row>
    <row r="88" spans="2:4" x14ac:dyDescent="0.35">
      <c r="B88" s="2">
        <v>2021</v>
      </c>
      <c r="C88" s="12" t="s">
        <v>8</v>
      </c>
      <c r="D88" s="14">
        <v>89703</v>
      </c>
    </row>
    <row r="89" spans="2:4" x14ac:dyDescent="0.35">
      <c r="B89" s="2">
        <v>2022</v>
      </c>
      <c r="C89" s="12" t="s">
        <v>0</v>
      </c>
      <c r="D89" s="14">
        <v>241241</v>
      </c>
    </row>
    <row r="90" spans="2:4" x14ac:dyDescent="0.35">
      <c r="B90" s="2">
        <v>2022</v>
      </c>
      <c r="C90" s="12" t="s">
        <v>1</v>
      </c>
      <c r="D90" s="14">
        <v>57870</v>
      </c>
    </row>
    <row r="91" spans="2:4" x14ac:dyDescent="0.35">
      <c r="B91" s="2">
        <v>2022</v>
      </c>
      <c r="C91" s="12" t="s">
        <v>2</v>
      </c>
      <c r="D91" s="14">
        <v>15523</v>
      </c>
    </row>
    <row r="92" spans="2:4" x14ac:dyDescent="0.35">
      <c r="B92" s="2">
        <v>2022</v>
      </c>
      <c r="C92" s="12" t="s">
        <v>3</v>
      </c>
      <c r="D92" s="14">
        <v>56525</v>
      </c>
    </row>
    <row r="93" spans="2:4" x14ac:dyDescent="0.35">
      <c r="B93" s="2">
        <v>2022</v>
      </c>
      <c r="C93" s="12" t="s">
        <v>4</v>
      </c>
      <c r="D93" s="14">
        <v>0</v>
      </c>
    </row>
    <row r="94" spans="2:4" x14ac:dyDescent="0.35">
      <c r="B94" s="2">
        <v>2022</v>
      </c>
      <c r="C94" s="12" t="s">
        <v>6</v>
      </c>
      <c r="D94" s="14">
        <v>7051</v>
      </c>
    </row>
    <row r="95" spans="2:4" x14ac:dyDescent="0.35">
      <c r="B95" s="2">
        <v>2022</v>
      </c>
      <c r="C95" s="12" t="s">
        <v>7</v>
      </c>
      <c r="D95" s="14">
        <v>0</v>
      </c>
    </row>
    <row r="96" spans="2:4" x14ac:dyDescent="0.35">
      <c r="B96" s="2">
        <v>2022</v>
      </c>
      <c r="C96" s="12" t="s">
        <v>8</v>
      </c>
      <c r="D96" s="14">
        <v>108809</v>
      </c>
    </row>
  </sheetData>
  <sheetProtection selectLockedCells="1" pivotTables="0" selectUnlockedCells="1"/>
  <mergeCells count="2">
    <mergeCell ref="B7:D7"/>
    <mergeCell ref="V6:AF6"/>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34"/>
  <sheetViews>
    <sheetView topLeftCell="C7" workbookViewId="0">
      <selection activeCell="S12" sqref="S12 S30"/>
    </sheetView>
  </sheetViews>
  <sheetFormatPr defaultColWidth="9.08984375" defaultRowHeight="14.5" x14ac:dyDescent="0.35"/>
  <cols>
    <col min="1" max="1" width="9.08984375" style="2"/>
    <col min="2" max="2" width="37.54296875" style="2" customWidth="1"/>
    <col min="3" max="17" width="9.08984375" style="2"/>
    <col min="18" max="18" width="9.08984375" style="2" customWidth="1"/>
    <col min="19" max="21" width="9.08984375" style="2"/>
    <col min="22" max="22" width="25" style="2" customWidth="1"/>
    <col min="23" max="16384" width="9.08984375" style="2"/>
  </cols>
  <sheetData>
    <row r="1" spans="2:19" s="3" customFormat="1" x14ac:dyDescent="0.35"/>
    <row r="2" spans="2:19" s="3" customFormat="1" x14ac:dyDescent="0.35"/>
    <row r="3" spans="2:19" s="3" customFormat="1" x14ac:dyDescent="0.35"/>
    <row r="4" spans="2:19" s="3" customFormat="1" x14ac:dyDescent="0.35"/>
    <row r="5" spans="2:19" s="3" customFormat="1" x14ac:dyDescent="0.35"/>
    <row r="7" spans="2:19" ht="18.5" x14ac:dyDescent="0.45">
      <c r="B7" s="58" t="s">
        <v>136</v>
      </c>
      <c r="C7" s="58"/>
      <c r="D7" s="58"/>
      <c r="E7" s="58"/>
      <c r="F7" s="58"/>
      <c r="G7" s="58"/>
      <c r="H7" s="58"/>
      <c r="I7" s="58"/>
      <c r="J7" s="58"/>
      <c r="K7" s="58"/>
      <c r="L7" s="58"/>
      <c r="M7" s="58"/>
      <c r="N7" s="58"/>
      <c r="O7" s="58"/>
      <c r="P7" s="58"/>
      <c r="Q7" s="58"/>
      <c r="R7" s="58"/>
      <c r="S7" s="58"/>
    </row>
    <row r="8" spans="2:19" x14ac:dyDescent="0.35">
      <c r="B8" s="6" t="s">
        <v>22</v>
      </c>
      <c r="C8" s="25">
        <v>2008</v>
      </c>
      <c r="D8" s="25">
        <v>2009</v>
      </c>
      <c r="E8" s="25">
        <v>2010</v>
      </c>
      <c r="F8" s="25">
        <v>2011</v>
      </c>
      <c r="G8" s="25">
        <v>2012</v>
      </c>
      <c r="H8" s="25">
        <v>2013</v>
      </c>
      <c r="I8" s="25" t="s">
        <v>81</v>
      </c>
      <c r="J8" s="25" t="s">
        <v>83</v>
      </c>
      <c r="K8" s="25">
        <v>2016</v>
      </c>
      <c r="L8" s="25">
        <v>2017</v>
      </c>
      <c r="M8" s="25">
        <v>2018</v>
      </c>
      <c r="N8" s="25">
        <v>2019</v>
      </c>
      <c r="O8" s="25" t="s">
        <v>84</v>
      </c>
      <c r="P8" s="35">
        <v>2021</v>
      </c>
      <c r="Q8" s="35">
        <v>2022</v>
      </c>
      <c r="R8" s="74" t="s">
        <v>145</v>
      </c>
      <c r="S8" s="75"/>
    </row>
    <row r="9" spans="2:19" x14ac:dyDescent="0.35">
      <c r="B9" s="13"/>
      <c r="C9" s="13" t="s">
        <v>14</v>
      </c>
      <c r="D9" s="13" t="s">
        <v>14</v>
      </c>
      <c r="E9" s="13" t="s">
        <v>14</v>
      </c>
      <c r="F9" s="13" t="s">
        <v>14</v>
      </c>
      <c r="G9" s="13" t="s">
        <v>14</v>
      </c>
      <c r="H9" s="13" t="s">
        <v>14</v>
      </c>
      <c r="I9" s="13" t="s">
        <v>14</v>
      </c>
      <c r="J9" s="13" t="s">
        <v>14</v>
      </c>
      <c r="K9" s="13" t="s">
        <v>14</v>
      </c>
      <c r="L9" s="13" t="s">
        <v>14</v>
      </c>
      <c r="M9" s="13" t="s">
        <v>14</v>
      </c>
      <c r="N9" s="13" t="s">
        <v>14</v>
      </c>
      <c r="O9" s="13" t="s">
        <v>14</v>
      </c>
      <c r="P9" s="13" t="s">
        <v>14</v>
      </c>
      <c r="Q9" s="13"/>
      <c r="R9" s="13" t="s">
        <v>14</v>
      </c>
      <c r="S9" s="6" t="s">
        <v>11</v>
      </c>
    </row>
    <row r="10" spans="2:19" x14ac:dyDescent="0.35">
      <c r="B10" s="4" t="s">
        <v>49</v>
      </c>
      <c r="C10" s="26">
        <v>4</v>
      </c>
      <c r="D10" s="26">
        <v>4</v>
      </c>
      <c r="E10" s="26">
        <v>4</v>
      </c>
      <c r="F10" s="26">
        <v>4</v>
      </c>
      <c r="G10" s="26">
        <v>4</v>
      </c>
      <c r="H10" s="26">
        <v>4</v>
      </c>
      <c r="I10" s="26">
        <v>4</v>
      </c>
      <c r="J10" s="26">
        <v>4</v>
      </c>
      <c r="K10" s="26">
        <v>4</v>
      </c>
      <c r="L10" s="26">
        <v>4</v>
      </c>
      <c r="M10" s="27">
        <v>5</v>
      </c>
      <c r="N10" s="26">
        <v>4.5763058479548331</v>
      </c>
      <c r="O10" s="26">
        <v>4.2566052723722194</v>
      </c>
      <c r="P10" s="26">
        <v>4.6581996182268339</v>
      </c>
      <c r="Q10" s="26">
        <v>4.6078284420115025</v>
      </c>
      <c r="R10" s="26">
        <f>(S10/S$30)*100</f>
        <v>6.5692083791744311</v>
      </c>
      <c r="S10" s="14">
        <v>47350</v>
      </c>
    </row>
    <row r="11" spans="2:19" x14ac:dyDescent="0.35">
      <c r="B11" s="4" t="s">
        <v>50</v>
      </c>
      <c r="C11" s="26" t="s">
        <v>5</v>
      </c>
      <c r="D11" s="26" t="s">
        <v>5</v>
      </c>
      <c r="E11" s="26" t="s">
        <v>5</v>
      </c>
      <c r="F11" s="26" t="s">
        <v>5</v>
      </c>
      <c r="G11" s="26" t="s">
        <v>5</v>
      </c>
      <c r="H11" s="26" t="s">
        <v>5</v>
      </c>
      <c r="I11" s="26" t="s">
        <v>5</v>
      </c>
      <c r="J11" s="26" t="s">
        <v>5</v>
      </c>
      <c r="K11" s="26" t="s">
        <v>5</v>
      </c>
      <c r="L11" s="26">
        <v>0</v>
      </c>
      <c r="M11" s="27" t="s">
        <v>5</v>
      </c>
      <c r="N11" s="26" t="s">
        <v>5</v>
      </c>
      <c r="O11" s="26" t="s">
        <v>5</v>
      </c>
      <c r="P11" s="26" t="s">
        <v>5</v>
      </c>
      <c r="Q11" s="26" t="s">
        <v>5</v>
      </c>
      <c r="R11" s="26" t="s">
        <v>5</v>
      </c>
      <c r="S11" s="14">
        <v>148</v>
      </c>
    </row>
    <row r="12" spans="2:19" x14ac:dyDescent="0.35">
      <c r="B12" s="4" t="s">
        <v>51</v>
      </c>
      <c r="C12" s="26">
        <v>20</v>
      </c>
      <c r="D12" s="26">
        <v>26</v>
      </c>
      <c r="E12" s="26">
        <v>24</v>
      </c>
      <c r="F12" s="26">
        <v>23</v>
      </c>
      <c r="G12" s="26">
        <v>21</v>
      </c>
      <c r="H12" s="26">
        <v>21</v>
      </c>
      <c r="I12" s="26">
        <v>20</v>
      </c>
      <c r="J12" s="26">
        <v>20</v>
      </c>
      <c r="K12" s="26">
        <v>20</v>
      </c>
      <c r="L12" s="26">
        <v>20</v>
      </c>
      <c r="M12" s="27">
        <v>20</v>
      </c>
      <c r="N12" s="26">
        <v>21.451666837085778</v>
      </c>
      <c r="O12" s="26">
        <v>28.734655055578877</v>
      </c>
      <c r="P12" s="26">
        <v>24.425355786131426</v>
      </c>
      <c r="Q12" s="26">
        <v>22.590699746827127</v>
      </c>
      <c r="R12" s="26">
        <f>(S12/S$30)*100</f>
        <v>19.628406172697343</v>
      </c>
      <c r="S12" s="14">
        <v>141479</v>
      </c>
    </row>
    <row r="13" spans="2:19" x14ac:dyDescent="0.35">
      <c r="B13" s="4" t="s">
        <v>26</v>
      </c>
      <c r="C13" s="26" t="s">
        <v>5</v>
      </c>
      <c r="D13" s="26" t="s">
        <v>5</v>
      </c>
      <c r="E13" s="26" t="s">
        <v>5</v>
      </c>
      <c r="F13" s="26" t="s">
        <v>5</v>
      </c>
      <c r="G13" s="26" t="s">
        <v>5</v>
      </c>
      <c r="H13" s="26" t="s">
        <v>5</v>
      </c>
      <c r="I13" s="26" t="s">
        <v>5</v>
      </c>
      <c r="J13" s="26" t="s">
        <v>5</v>
      </c>
      <c r="K13" s="26" t="s">
        <v>5</v>
      </c>
      <c r="L13" s="26" t="s">
        <v>5</v>
      </c>
      <c r="M13" s="27" t="s">
        <v>5</v>
      </c>
      <c r="N13" s="26" t="s">
        <v>5</v>
      </c>
      <c r="O13" s="26" t="s">
        <v>5</v>
      </c>
      <c r="P13" s="26" t="s">
        <v>5</v>
      </c>
      <c r="Q13" s="26" t="s">
        <v>5</v>
      </c>
      <c r="R13" s="26" t="s">
        <v>5</v>
      </c>
      <c r="S13" s="14">
        <v>986</v>
      </c>
    </row>
    <row r="14" spans="2:19" x14ac:dyDescent="0.35">
      <c r="B14" s="4" t="s">
        <v>27</v>
      </c>
      <c r="C14" s="26">
        <v>2</v>
      </c>
      <c r="D14" s="26">
        <v>2</v>
      </c>
      <c r="E14" s="26">
        <v>2</v>
      </c>
      <c r="F14" s="26">
        <v>2</v>
      </c>
      <c r="G14" s="26">
        <v>2</v>
      </c>
      <c r="H14" s="26">
        <v>2</v>
      </c>
      <c r="I14" s="26">
        <v>2</v>
      </c>
      <c r="J14" s="26">
        <v>3</v>
      </c>
      <c r="K14" s="26">
        <v>3</v>
      </c>
      <c r="L14" s="26">
        <v>3</v>
      </c>
      <c r="M14" s="27">
        <v>3</v>
      </c>
      <c r="N14" s="26">
        <v>2.8206205282255503</v>
      </c>
      <c r="O14" s="26">
        <v>2.6689359270724275</v>
      </c>
      <c r="P14" s="26">
        <v>3.0371756345561418</v>
      </c>
      <c r="Q14" s="26">
        <v>3.3331348468950903</v>
      </c>
      <c r="R14" s="26">
        <f>(S14/S$30)*100</f>
        <v>3.0427851778680801</v>
      </c>
      <c r="S14" s="14">
        <v>21932</v>
      </c>
    </row>
    <row r="15" spans="2:19" x14ac:dyDescent="0.35">
      <c r="B15" s="4" t="s">
        <v>28</v>
      </c>
      <c r="C15" s="26">
        <v>1</v>
      </c>
      <c r="D15" s="26">
        <v>1</v>
      </c>
      <c r="E15" s="26">
        <v>1</v>
      </c>
      <c r="F15" s="26">
        <v>1</v>
      </c>
      <c r="G15" s="26">
        <v>1</v>
      </c>
      <c r="H15" s="26">
        <v>1</v>
      </c>
      <c r="I15" s="26">
        <v>1</v>
      </c>
      <c r="J15" s="26">
        <v>1</v>
      </c>
      <c r="K15" s="26">
        <v>1</v>
      </c>
      <c r="L15" s="26">
        <v>2</v>
      </c>
      <c r="M15" s="27">
        <v>2</v>
      </c>
      <c r="N15" s="26">
        <v>1.9002191497652361</v>
      </c>
      <c r="O15" s="26">
        <v>2.0944205111410352</v>
      </c>
      <c r="P15" s="26">
        <v>2.5030711950256088</v>
      </c>
      <c r="Q15" s="26">
        <v>2.4329646276633974</v>
      </c>
      <c r="R15" s="26">
        <f>(S15/S$30)*100</f>
        <v>2.0269510965097872</v>
      </c>
      <c r="S15" s="14">
        <v>14610</v>
      </c>
    </row>
    <row r="16" spans="2:19" x14ac:dyDescent="0.35">
      <c r="B16" s="4" t="s">
        <v>52</v>
      </c>
      <c r="C16" s="26">
        <v>1</v>
      </c>
      <c r="D16" s="26">
        <v>1</v>
      </c>
      <c r="E16" s="26">
        <v>1</v>
      </c>
      <c r="F16" s="26">
        <v>1</v>
      </c>
      <c r="G16" s="26">
        <v>1</v>
      </c>
      <c r="H16" s="26">
        <v>1</v>
      </c>
      <c r="I16" s="26">
        <v>1</v>
      </c>
      <c r="J16" s="26">
        <v>1</v>
      </c>
      <c r="K16" s="26">
        <v>1</v>
      </c>
      <c r="L16" s="26">
        <v>1</v>
      </c>
      <c r="M16" s="27">
        <v>1</v>
      </c>
      <c r="N16" s="26">
        <v>0.47961465014798832</v>
      </c>
      <c r="O16" s="26" t="s">
        <v>5</v>
      </c>
      <c r="P16" s="26" t="s">
        <v>5</v>
      </c>
      <c r="Q16" s="26" t="s">
        <v>5</v>
      </c>
      <c r="R16" s="26" t="s">
        <v>5</v>
      </c>
      <c r="S16" s="14">
        <v>1487</v>
      </c>
    </row>
    <row r="17" spans="2:19" x14ac:dyDescent="0.35">
      <c r="B17" s="4" t="s">
        <v>53</v>
      </c>
      <c r="C17" s="26">
        <v>2</v>
      </c>
      <c r="D17" s="26">
        <v>2</v>
      </c>
      <c r="E17" s="26">
        <v>2</v>
      </c>
      <c r="F17" s="26">
        <v>2</v>
      </c>
      <c r="G17" s="26">
        <v>2</v>
      </c>
      <c r="H17" s="26">
        <v>2</v>
      </c>
      <c r="I17" s="26">
        <v>2</v>
      </c>
      <c r="J17" s="26">
        <v>3</v>
      </c>
      <c r="K17" s="26">
        <v>2</v>
      </c>
      <c r="L17" s="26">
        <v>2</v>
      </c>
      <c r="M17" s="27">
        <v>2</v>
      </c>
      <c r="N17" s="26">
        <v>1.4754610297551767</v>
      </c>
      <c r="O17" s="26">
        <v>1.1028675252461027</v>
      </c>
      <c r="P17" s="26">
        <v>1.2324469391997883</v>
      </c>
      <c r="Q17" s="26">
        <v>1.2424566598017737</v>
      </c>
      <c r="R17" s="26">
        <f>(S17/S$30)*100</f>
        <v>0.95256989929063651</v>
      </c>
      <c r="S17" s="14">
        <v>6866</v>
      </c>
    </row>
    <row r="18" spans="2:19" x14ac:dyDescent="0.35">
      <c r="B18" s="4" t="s">
        <v>54</v>
      </c>
      <c r="C18" s="26" t="s">
        <v>5</v>
      </c>
      <c r="D18" s="26" t="s">
        <v>5</v>
      </c>
      <c r="E18" s="26" t="s">
        <v>5</v>
      </c>
      <c r="F18" s="26" t="s">
        <v>5</v>
      </c>
      <c r="G18" s="26" t="s">
        <v>5</v>
      </c>
      <c r="H18" s="26" t="s">
        <v>5</v>
      </c>
      <c r="I18" s="26" t="s">
        <v>5</v>
      </c>
      <c r="J18" s="26" t="s">
        <v>5</v>
      </c>
      <c r="K18" s="26" t="s">
        <v>5</v>
      </c>
      <c r="L18" s="26" t="s">
        <v>5</v>
      </c>
      <c r="M18" s="27" t="s">
        <v>5</v>
      </c>
      <c r="N18" s="26" t="s">
        <v>79</v>
      </c>
      <c r="O18" s="26" t="s">
        <v>5</v>
      </c>
      <c r="P18" s="26" t="s">
        <v>5</v>
      </c>
      <c r="Q18" s="26" t="s">
        <v>5</v>
      </c>
      <c r="R18" s="26" t="s">
        <v>5</v>
      </c>
      <c r="S18" s="14">
        <v>483</v>
      </c>
    </row>
    <row r="19" spans="2:19" x14ac:dyDescent="0.35">
      <c r="B19" s="4" t="s">
        <v>55</v>
      </c>
      <c r="C19" s="26">
        <v>1</v>
      </c>
      <c r="D19" s="26">
        <v>1</v>
      </c>
      <c r="E19" s="26">
        <v>1</v>
      </c>
      <c r="F19" s="26">
        <v>2</v>
      </c>
      <c r="G19" s="26">
        <v>2</v>
      </c>
      <c r="H19" s="26">
        <v>2</v>
      </c>
      <c r="I19" s="26">
        <v>2</v>
      </c>
      <c r="J19" s="26">
        <v>1</v>
      </c>
      <c r="K19" s="26">
        <v>2</v>
      </c>
      <c r="L19" s="26">
        <v>2</v>
      </c>
      <c r="M19" s="27">
        <v>2</v>
      </c>
      <c r="N19" s="26">
        <v>2.3017634232685649</v>
      </c>
      <c r="O19" s="26">
        <v>2.8422660783312925</v>
      </c>
      <c r="P19" s="26">
        <v>2.8706696150138913</v>
      </c>
      <c r="Q19" s="26">
        <v>2.1296910387479748</v>
      </c>
      <c r="R19" s="26">
        <f>(S19/S$30)*100</f>
        <v>1.4534113406595845</v>
      </c>
      <c r="S19" s="14">
        <v>10476</v>
      </c>
    </row>
    <row r="20" spans="2:19" x14ac:dyDescent="0.35">
      <c r="B20" s="4" t="s">
        <v>56</v>
      </c>
      <c r="C20" s="26">
        <v>8</v>
      </c>
      <c r="D20" s="26">
        <v>7</v>
      </c>
      <c r="E20" s="26">
        <v>8</v>
      </c>
      <c r="F20" s="26">
        <v>8</v>
      </c>
      <c r="G20" s="26">
        <v>8</v>
      </c>
      <c r="H20" s="26">
        <v>8</v>
      </c>
      <c r="I20" s="26">
        <v>8</v>
      </c>
      <c r="J20" s="26">
        <v>8</v>
      </c>
      <c r="K20" s="26">
        <v>9</v>
      </c>
      <c r="L20" s="26">
        <v>10</v>
      </c>
      <c r="M20" s="27">
        <v>10</v>
      </c>
      <c r="N20" s="26">
        <v>10.393308885099749</v>
      </c>
      <c r="O20" s="26">
        <v>11.02327501659266</v>
      </c>
      <c r="P20" s="26">
        <v>13.002400257035399</v>
      </c>
      <c r="Q20" s="26">
        <v>13.911572238454761</v>
      </c>
      <c r="R20" s="26">
        <f>(S20/S$30)*100</f>
        <v>13.961683548676653</v>
      </c>
      <c r="S20" s="14">
        <v>100634</v>
      </c>
    </row>
    <row r="21" spans="2:19" x14ac:dyDescent="0.35">
      <c r="B21" s="4" t="s">
        <v>57</v>
      </c>
      <c r="C21" s="26">
        <v>16</v>
      </c>
      <c r="D21" s="26">
        <v>15</v>
      </c>
      <c r="E21" s="26">
        <v>15</v>
      </c>
      <c r="F21" s="26">
        <v>17</v>
      </c>
      <c r="G21" s="26">
        <v>19</v>
      </c>
      <c r="H21" s="26">
        <v>20</v>
      </c>
      <c r="I21" s="26">
        <v>20</v>
      </c>
      <c r="J21" s="26">
        <v>22</v>
      </c>
      <c r="K21" s="26">
        <v>21</v>
      </c>
      <c r="L21" s="26">
        <v>21</v>
      </c>
      <c r="M21" s="27">
        <v>21</v>
      </c>
      <c r="N21" s="26">
        <v>20.731346707088239</v>
      </c>
      <c r="O21" s="26">
        <v>14.692822389726313</v>
      </c>
      <c r="P21" s="26">
        <v>12.581882784298163</v>
      </c>
      <c r="Q21" s="26">
        <v>13.221250094965495</v>
      </c>
      <c r="R21" s="26">
        <f>(S21/S$30)*100</f>
        <v>14.305335695566097</v>
      </c>
      <c r="S21" s="14">
        <v>103111</v>
      </c>
    </row>
    <row r="22" spans="2:19" x14ac:dyDescent="0.35">
      <c r="B22" s="4" t="s">
        <v>80</v>
      </c>
      <c r="C22" s="26" t="s">
        <v>15</v>
      </c>
      <c r="D22" s="26" t="s">
        <v>15</v>
      </c>
      <c r="E22" s="26" t="s">
        <v>15</v>
      </c>
      <c r="F22" s="26" t="s">
        <v>15</v>
      </c>
      <c r="G22" s="26" t="s">
        <v>15</v>
      </c>
      <c r="H22" s="26" t="s">
        <v>15</v>
      </c>
      <c r="I22" s="26" t="s">
        <v>15</v>
      </c>
      <c r="J22" s="26" t="s">
        <v>15</v>
      </c>
      <c r="K22" s="26" t="s">
        <v>15</v>
      </c>
      <c r="L22" s="26" t="s">
        <v>15</v>
      </c>
      <c r="M22" s="26" t="s">
        <v>15</v>
      </c>
      <c r="N22" s="26" t="s">
        <v>15</v>
      </c>
      <c r="O22" s="26" t="s">
        <v>5</v>
      </c>
      <c r="P22" s="26" t="s">
        <v>5</v>
      </c>
      <c r="Q22" s="26" t="s">
        <v>5</v>
      </c>
      <c r="R22" s="26" t="s">
        <v>5</v>
      </c>
      <c r="S22" s="14">
        <v>1929</v>
      </c>
    </row>
    <row r="23" spans="2:19" x14ac:dyDescent="0.35">
      <c r="B23" s="4" t="s">
        <v>58</v>
      </c>
      <c r="C23" s="26">
        <v>10</v>
      </c>
      <c r="D23" s="26">
        <v>9</v>
      </c>
      <c r="E23" s="26">
        <v>8</v>
      </c>
      <c r="F23" s="26">
        <v>6</v>
      </c>
      <c r="G23" s="26">
        <v>6</v>
      </c>
      <c r="H23" s="26">
        <v>5</v>
      </c>
      <c r="I23" s="26">
        <v>5</v>
      </c>
      <c r="J23" s="26">
        <v>4</v>
      </c>
      <c r="K23" s="26">
        <v>5</v>
      </c>
      <c r="L23" s="26">
        <v>4</v>
      </c>
      <c r="M23" s="27">
        <v>5</v>
      </c>
      <c r="N23" s="26">
        <v>4.6401439258483421</v>
      </c>
      <c r="O23" s="26">
        <v>5.1539154323063014</v>
      </c>
      <c r="P23" s="26">
        <v>5.2187635841318443</v>
      </c>
      <c r="Q23" s="26">
        <v>5.159552296727643</v>
      </c>
      <c r="R23" s="26">
        <f>(S23/S$30)*100</f>
        <v>8.3250669060346532</v>
      </c>
      <c r="S23" s="14">
        <v>60006</v>
      </c>
    </row>
    <row r="24" spans="2:19" x14ac:dyDescent="0.35">
      <c r="B24" s="4" t="s">
        <v>59</v>
      </c>
      <c r="C24" s="26" t="s">
        <v>15</v>
      </c>
      <c r="D24" s="26" t="s">
        <v>15</v>
      </c>
      <c r="E24" s="26" t="s">
        <v>15</v>
      </c>
      <c r="F24" s="26" t="s">
        <v>15</v>
      </c>
      <c r="G24" s="26" t="s">
        <v>15</v>
      </c>
      <c r="H24" s="26" t="s">
        <v>15</v>
      </c>
      <c r="I24" s="26" t="s">
        <v>5</v>
      </c>
      <c r="J24" s="26" t="s">
        <v>5</v>
      </c>
      <c r="K24" s="26" t="s">
        <v>5</v>
      </c>
      <c r="L24" s="26">
        <v>0</v>
      </c>
      <c r="M24" s="27" t="s">
        <v>5</v>
      </c>
      <c r="N24" s="26" t="s">
        <v>5</v>
      </c>
      <c r="O24" s="26" t="s">
        <v>5</v>
      </c>
      <c r="P24" s="26" t="s">
        <v>5</v>
      </c>
      <c r="Q24" s="26" t="s">
        <v>5</v>
      </c>
      <c r="R24" s="26" t="s">
        <v>5</v>
      </c>
      <c r="S24" s="14">
        <v>1364</v>
      </c>
    </row>
    <row r="25" spans="2:19" x14ac:dyDescent="0.35">
      <c r="B25" s="4" t="s">
        <v>60</v>
      </c>
      <c r="C25" s="26">
        <v>4</v>
      </c>
      <c r="D25" s="26">
        <v>4</v>
      </c>
      <c r="E25" s="26">
        <v>4</v>
      </c>
      <c r="F25" s="26">
        <v>4</v>
      </c>
      <c r="G25" s="26">
        <v>5</v>
      </c>
      <c r="H25" s="26">
        <v>5</v>
      </c>
      <c r="I25" s="26">
        <v>5</v>
      </c>
      <c r="J25" s="26">
        <v>5</v>
      </c>
      <c r="K25" s="26">
        <v>5</v>
      </c>
      <c r="L25" s="26">
        <v>4</v>
      </c>
      <c r="M25" s="27">
        <v>4</v>
      </c>
      <c r="N25" s="26">
        <v>3.8523930988550599</v>
      </c>
      <c r="O25" s="26">
        <v>3.1344014186942228</v>
      </c>
      <c r="P25" s="26">
        <v>3.2027366710135889</v>
      </c>
      <c r="Q25" s="26">
        <v>3.0290399347869386</v>
      </c>
      <c r="R25" s="26">
        <f t="shared" ref="R25:R30" si="0">(S25/S$30)*100</f>
        <v>3.3538340730340588</v>
      </c>
      <c r="S25" s="14">
        <v>24174</v>
      </c>
    </row>
    <row r="26" spans="2:19" x14ac:dyDescent="0.35">
      <c r="B26" s="4" t="s">
        <v>61</v>
      </c>
      <c r="C26" s="26">
        <v>3</v>
      </c>
      <c r="D26" s="26">
        <v>3</v>
      </c>
      <c r="E26" s="26">
        <v>3</v>
      </c>
      <c r="F26" s="26">
        <v>4</v>
      </c>
      <c r="G26" s="26">
        <v>5</v>
      </c>
      <c r="H26" s="26">
        <v>5</v>
      </c>
      <c r="I26" s="26">
        <v>5</v>
      </c>
      <c r="J26" s="26">
        <v>6</v>
      </c>
      <c r="K26" s="26">
        <v>5</v>
      </c>
      <c r="L26" s="26">
        <v>4</v>
      </c>
      <c r="M26" s="27">
        <v>4</v>
      </c>
      <c r="N26" s="26">
        <v>3.6637805959878733</v>
      </c>
      <c r="O26" s="26">
        <v>2.6928014855874673</v>
      </c>
      <c r="P26" s="26">
        <v>2.5206478804029406</v>
      </c>
      <c r="Q26" s="26">
        <v>2.2602814263919888</v>
      </c>
      <c r="R26" s="26">
        <f t="shared" si="0"/>
        <v>2.279175401332155</v>
      </c>
      <c r="S26" s="14">
        <v>16428</v>
      </c>
    </row>
    <row r="27" spans="2:19" x14ac:dyDescent="0.35">
      <c r="B27" s="4" t="s">
        <v>62</v>
      </c>
      <c r="C27" s="26">
        <v>4</v>
      </c>
      <c r="D27" s="26">
        <v>4</v>
      </c>
      <c r="E27" s="26">
        <v>4</v>
      </c>
      <c r="F27" s="26">
        <v>4</v>
      </c>
      <c r="G27" s="26">
        <v>4</v>
      </c>
      <c r="H27" s="26">
        <v>4</v>
      </c>
      <c r="I27" s="26">
        <v>4</v>
      </c>
      <c r="J27" s="26">
        <v>3</v>
      </c>
      <c r="K27" s="26">
        <v>3</v>
      </c>
      <c r="L27" s="26">
        <v>3</v>
      </c>
      <c r="M27" s="27">
        <v>3</v>
      </c>
      <c r="N27" s="26">
        <v>3.0972521990974236</v>
      </c>
      <c r="O27" s="26">
        <v>2.9744847565277528</v>
      </c>
      <c r="P27" s="26">
        <v>3.5312127912910358</v>
      </c>
      <c r="Q27" s="26">
        <v>3.3967873943316378</v>
      </c>
      <c r="R27" s="26">
        <f t="shared" si="0"/>
        <v>2.8127588316659429</v>
      </c>
      <c r="S27" s="14">
        <v>20274</v>
      </c>
    </row>
    <row r="28" spans="2:19" x14ac:dyDescent="0.35">
      <c r="B28" s="4" t="s">
        <v>63</v>
      </c>
      <c r="C28" s="26">
        <v>18</v>
      </c>
      <c r="D28" s="26">
        <v>18</v>
      </c>
      <c r="E28" s="26">
        <v>18</v>
      </c>
      <c r="F28" s="26">
        <v>19</v>
      </c>
      <c r="G28" s="26">
        <v>17</v>
      </c>
      <c r="H28" s="26">
        <v>17</v>
      </c>
      <c r="I28" s="26">
        <v>16</v>
      </c>
      <c r="J28" s="26">
        <v>15</v>
      </c>
      <c r="K28" s="26">
        <v>16</v>
      </c>
      <c r="L28" s="26">
        <v>16</v>
      </c>
      <c r="M28" s="27">
        <v>15</v>
      </c>
      <c r="N28" s="26">
        <v>14.326397736097254</v>
      </c>
      <c r="O28" s="26">
        <v>14.474548339950074</v>
      </c>
      <c r="P28" s="26">
        <v>15.990058777947874</v>
      </c>
      <c r="Q28" s="26">
        <v>15.540872122032201</v>
      </c>
      <c r="R28" s="26">
        <f t="shared" si="0"/>
        <v>14.364437760392459</v>
      </c>
      <c r="S28" s="14">
        <v>103537</v>
      </c>
    </row>
    <row r="29" spans="2:19" x14ac:dyDescent="0.35">
      <c r="B29" s="4" t="s">
        <v>41</v>
      </c>
      <c r="C29" s="26">
        <v>3</v>
      </c>
      <c r="D29" s="26">
        <v>3</v>
      </c>
      <c r="E29" s="26">
        <v>3</v>
      </c>
      <c r="F29" s="26">
        <v>3</v>
      </c>
      <c r="G29" s="26">
        <v>3</v>
      </c>
      <c r="H29" s="26">
        <v>3</v>
      </c>
      <c r="I29" s="26">
        <v>3</v>
      </c>
      <c r="J29" s="26">
        <v>3</v>
      </c>
      <c r="K29" s="26">
        <v>3</v>
      </c>
      <c r="L29" s="26">
        <v>4</v>
      </c>
      <c r="M29" s="27">
        <v>4</v>
      </c>
      <c r="N29" s="26">
        <v>3.6774601841079111</v>
      </c>
      <c r="O29" s="26">
        <v>3.2408383256481592</v>
      </c>
      <c r="P29" s="26">
        <v>4.2726465196272994</v>
      </c>
      <c r="Q29" s="26">
        <v>6.1868222800342494</v>
      </c>
      <c r="R29" s="26">
        <f t="shared" si="0"/>
        <v>6.0368735840130308</v>
      </c>
      <c r="S29" s="14">
        <v>43513</v>
      </c>
    </row>
    <row r="30" spans="2:19" x14ac:dyDescent="0.35">
      <c r="B30" s="6" t="s">
        <v>9</v>
      </c>
      <c r="C30" s="25">
        <v>100</v>
      </c>
      <c r="D30" s="25">
        <v>100</v>
      </c>
      <c r="E30" s="25">
        <v>100</v>
      </c>
      <c r="F30" s="25">
        <v>100</v>
      </c>
      <c r="G30" s="25">
        <v>100</v>
      </c>
      <c r="H30" s="25">
        <v>100</v>
      </c>
      <c r="I30" s="25">
        <v>100</v>
      </c>
      <c r="J30" s="25">
        <v>100</v>
      </c>
      <c r="K30" s="25">
        <v>100</v>
      </c>
      <c r="L30" s="25">
        <v>100</v>
      </c>
      <c r="M30" s="28">
        <v>100</v>
      </c>
      <c r="N30" s="28">
        <v>100</v>
      </c>
      <c r="O30" s="28">
        <v>100</v>
      </c>
      <c r="P30" s="28">
        <v>100</v>
      </c>
      <c r="Q30" s="28">
        <v>100</v>
      </c>
      <c r="R30" s="25">
        <f t="shared" si="0"/>
        <v>100</v>
      </c>
      <c r="S30" s="15">
        <f>SUM(S10:S29)</f>
        <v>720787</v>
      </c>
    </row>
    <row r="31" spans="2:19" x14ac:dyDescent="0.35">
      <c r="B31" s="34" t="s">
        <v>82</v>
      </c>
    </row>
    <row r="32" spans="2:19" x14ac:dyDescent="0.35">
      <c r="B32" s="34" t="s">
        <v>86</v>
      </c>
    </row>
    <row r="33" spans="2:2" x14ac:dyDescent="0.35">
      <c r="B33" s="34" t="s">
        <v>85</v>
      </c>
    </row>
    <row r="34" spans="2:2" x14ac:dyDescent="0.35">
      <c r="B34" s="44" t="s">
        <v>144</v>
      </c>
    </row>
  </sheetData>
  <sheetProtection algorithmName="SHA-512" hashValue="uftZc44ZU0YFQzzpEPE3GcsPLUpv8awhTNJGz41U6XkS1HNv5d6uL/50DZR8RQnzHzvLZx30Xbw6+A8fXXcdbw==" saltValue="JbZQS6k7z96zz4pOBTIEwg==" spinCount="100000" sheet="1" selectLockedCells="1" selectUnlockedCells="1"/>
  <mergeCells count="2">
    <mergeCell ref="B7:S7"/>
    <mergeCell ref="R8:S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B70"/>
  <sheetViews>
    <sheetView workbookViewId="0"/>
  </sheetViews>
  <sheetFormatPr defaultColWidth="9.08984375" defaultRowHeight="14.5" x14ac:dyDescent="0.35"/>
  <cols>
    <col min="1" max="3" width="9.08984375" style="2"/>
    <col min="4" max="9" width="12.6328125" style="2" customWidth="1"/>
    <col min="10" max="10" width="9.08984375" style="2"/>
    <col min="11" max="11" width="9.08984375" style="2" customWidth="1"/>
    <col min="12" max="13" width="9.08984375" style="2" hidden="1" customWidth="1"/>
    <col min="14" max="14" width="42.08984375" style="2" hidden="1" customWidth="1"/>
    <col min="15" max="15" width="9.08984375" style="2" hidden="1" customWidth="1"/>
    <col min="16" max="16" width="40.54296875" style="2" hidden="1" customWidth="1"/>
    <col min="17" max="17" width="14.36328125" style="2" hidden="1" customWidth="1"/>
    <col min="18" max="19" width="8" style="2" hidden="1" customWidth="1"/>
    <col min="20" max="26" width="7" style="2" hidden="1" customWidth="1"/>
    <col min="27" max="27" width="10" style="2" hidden="1" customWidth="1"/>
    <col min="28" max="46" width="0" style="2" hidden="1" customWidth="1"/>
    <col min="47" max="47" width="9.08984375" style="2"/>
    <col min="48" max="48" width="35" style="2" bestFit="1" customWidth="1"/>
    <col min="49" max="16384" width="9.08984375" style="2"/>
  </cols>
  <sheetData>
    <row r="1" spans="2:28" s="3" customFormat="1" x14ac:dyDescent="0.35"/>
    <row r="2" spans="2:28" s="3" customFormat="1" x14ac:dyDescent="0.35"/>
    <row r="3" spans="2:28" s="3" customFormat="1" x14ac:dyDescent="0.35"/>
    <row r="4" spans="2:28" s="3" customFormat="1" x14ac:dyDescent="0.35"/>
    <row r="5" spans="2:28" s="3" customFormat="1" x14ac:dyDescent="0.35"/>
    <row r="8" spans="2:28" ht="36.75" customHeight="1" x14ac:dyDescent="0.45">
      <c r="B8" s="78" t="s">
        <v>134</v>
      </c>
      <c r="C8" s="79"/>
      <c r="D8" s="79"/>
      <c r="E8" s="79"/>
      <c r="F8" s="79"/>
      <c r="G8" s="79"/>
      <c r="H8" s="79"/>
      <c r="I8" s="79"/>
      <c r="J8" s="80"/>
      <c r="L8" s="2" t="s">
        <v>10</v>
      </c>
      <c r="M8" s="2" t="s">
        <v>11</v>
      </c>
      <c r="N8" s="2" t="s">
        <v>69</v>
      </c>
    </row>
    <row r="9" spans="2:28" ht="77.25" customHeight="1" x14ac:dyDescent="0.35">
      <c r="B9" s="20"/>
      <c r="C9" s="20"/>
      <c r="D9" s="21" t="s">
        <v>137</v>
      </c>
      <c r="E9" s="21" t="s">
        <v>141</v>
      </c>
      <c r="F9" s="21" t="s">
        <v>18</v>
      </c>
      <c r="G9" s="21" t="s">
        <v>121</v>
      </c>
      <c r="H9" s="21" t="s">
        <v>89</v>
      </c>
      <c r="I9" s="21" t="s">
        <v>88</v>
      </c>
      <c r="J9" s="21" t="s">
        <v>9</v>
      </c>
      <c r="L9" s="2">
        <v>2012</v>
      </c>
      <c r="M9" s="14">
        <v>789389</v>
      </c>
      <c r="N9" s="21" t="s">
        <v>16</v>
      </c>
    </row>
    <row r="10" spans="2:28" x14ac:dyDescent="0.35">
      <c r="B10" s="61">
        <v>2012</v>
      </c>
      <c r="C10" s="13" t="s">
        <v>11</v>
      </c>
      <c r="D10" s="14">
        <v>789389</v>
      </c>
      <c r="E10" s="14">
        <v>60257</v>
      </c>
      <c r="F10" s="14">
        <v>58532</v>
      </c>
      <c r="G10" s="14">
        <v>46756</v>
      </c>
      <c r="H10" s="14">
        <v>31599</v>
      </c>
      <c r="I10" s="14">
        <v>2635</v>
      </c>
      <c r="J10" s="14">
        <v>989168</v>
      </c>
      <c r="L10" s="2">
        <v>2013</v>
      </c>
      <c r="M10" s="14">
        <v>915634</v>
      </c>
      <c r="N10" s="21" t="s">
        <v>16</v>
      </c>
      <c r="P10" s="17" t="s">
        <v>70</v>
      </c>
      <c r="Q10" s="17" t="s">
        <v>67</v>
      </c>
      <c r="R10"/>
      <c r="S10"/>
      <c r="T10"/>
      <c r="U10"/>
      <c r="V10"/>
      <c r="W10"/>
      <c r="X10"/>
      <c r="Y10"/>
      <c r="Z10"/>
      <c r="AA10"/>
      <c r="AB10"/>
    </row>
    <row r="11" spans="2:28" x14ac:dyDescent="0.35">
      <c r="B11" s="61"/>
      <c r="C11" s="13" t="s">
        <v>14</v>
      </c>
      <c r="D11" s="14">
        <v>80</v>
      </c>
      <c r="E11" s="14">
        <v>6</v>
      </c>
      <c r="F11" s="14">
        <v>6</v>
      </c>
      <c r="G11" s="14">
        <v>5</v>
      </c>
      <c r="H11" s="14">
        <v>3</v>
      </c>
      <c r="I11" s="14" t="s">
        <v>5</v>
      </c>
      <c r="J11" s="14">
        <v>100</v>
      </c>
      <c r="L11" s="2">
        <v>2014</v>
      </c>
      <c r="M11" s="14">
        <v>822243</v>
      </c>
      <c r="N11" s="21" t="s">
        <v>16</v>
      </c>
      <c r="P11" s="17" t="s">
        <v>65</v>
      </c>
      <c r="Q11">
        <v>2012</v>
      </c>
      <c r="R11">
        <v>2013</v>
      </c>
      <c r="S11">
        <v>2014</v>
      </c>
      <c r="T11">
        <v>2015</v>
      </c>
      <c r="U11">
        <v>2016</v>
      </c>
      <c r="V11">
        <v>2017</v>
      </c>
      <c r="W11">
        <v>2018</v>
      </c>
      <c r="X11">
        <v>2019</v>
      </c>
      <c r="Y11">
        <v>2020</v>
      </c>
      <c r="Z11">
        <v>2021</v>
      </c>
      <c r="AA11" t="s">
        <v>119</v>
      </c>
      <c r="AB11" t="s">
        <v>66</v>
      </c>
    </row>
    <row r="12" spans="2:28" x14ac:dyDescent="0.35">
      <c r="B12" s="61">
        <v>2013</v>
      </c>
      <c r="C12" s="13" t="s">
        <v>11</v>
      </c>
      <c r="D12" s="14">
        <v>915634</v>
      </c>
      <c r="E12" s="14">
        <v>61873</v>
      </c>
      <c r="F12" s="14">
        <v>48952</v>
      </c>
      <c r="G12" s="14">
        <v>84118</v>
      </c>
      <c r="H12" s="14">
        <v>29157</v>
      </c>
      <c r="I12" s="14">
        <v>2805</v>
      </c>
      <c r="J12" s="14">
        <v>1142539</v>
      </c>
      <c r="L12" s="2">
        <v>2015</v>
      </c>
      <c r="M12" s="14">
        <v>626116</v>
      </c>
      <c r="N12" s="21" t="s">
        <v>16</v>
      </c>
      <c r="P12" s="18" t="s">
        <v>17</v>
      </c>
      <c r="Q12">
        <v>60257</v>
      </c>
      <c r="R12">
        <v>61873</v>
      </c>
      <c r="S12">
        <v>48492</v>
      </c>
      <c r="T12">
        <v>56263</v>
      </c>
      <c r="U12">
        <v>59907</v>
      </c>
      <c r="V12">
        <v>51800</v>
      </c>
      <c r="W12">
        <v>45442</v>
      </c>
      <c r="X12">
        <v>40105</v>
      </c>
      <c r="Y12">
        <v>9438</v>
      </c>
      <c r="Z12">
        <v>5720</v>
      </c>
      <c r="AA12"/>
      <c r="AB12">
        <v>439297</v>
      </c>
    </row>
    <row r="13" spans="2:28" x14ac:dyDescent="0.35">
      <c r="B13" s="61"/>
      <c r="C13" s="13" t="s">
        <v>14</v>
      </c>
      <c r="D13" s="14">
        <v>80</v>
      </c>
      <c r="E13" s="14">
        <v>5</v>
      </c>
      <c r="F13" s="14">
        <v>4</v>
      </c>
      <c r="G13" s="14">
        <v>7</v>
      </c>
      <c r="H13" s="14">
        <v>3</v>
      </c>
      <c r="I13" s="14" t="s">
        <v>5</v>
      </c>
      <c r="J13" s="14">
        <v>100</v>
      </c>
      <c r="L13" s="2">
        <v>2016</v>
      </c>
      <c r="M13" s="14">
        <v>677276</v>
      </c>
      <c r="N13" s="21" t="s">
        <v>16</v>
      </c>
      <c r="P13" s="18" t="s">
        <v>18</v>
      </c>
      <c r="Q13">
        <v>58532</v>
      </c>
      <c r="R13">
        <v>48952</v>
      </c>
      <c r="S13">
        <v>40891</v>
      </c>
      <c r="T13">
        <v>37025</v>
      </c>
      <c r="U13">
        <v>35711</v>
      </c>
      <c r="V13">
        <v>33704</v>
      </c>
      <c r="W13">
        <v>33817</v>
      </c>
      <c r="X13">
        <v>34853</v>
      </c>
      <c r="Y13">
        <v>18185</v>
      </c>
      <c r="Z13">
        <v>12863</v>
      </c>
      <c r="AA13"/>
      <c r="AB13">
        <v>354533</v>
      </c>
    </row>
    <row r="14" spans="2:28" x14ac:dyDescent="0.35">
      <c r="B14" s="61">
        <v>2014</v>
      </c>
      <c r="C14" s="13" t="s">
        <v>11</v>
      </c>
      <c r="D14" s="14">
        <v>822243</v>
      </c>
      <c r="E14" s="14">
        <v>48492</v>
      </c>
      <c r="F14" s="14">
        <v>40891</v>
      </c>
      <c r="G14" s="14">
        <v>89123</v>
      </c>
      <c r="H14" s="14">
        <v>26122</v>
      </c>
      <c r="I14" s="14">
        <v>2823</v>
      </c>
      <c r="J14" s="14">
        <v>1029694</v>
      </c>
      <c r="L14" s="2">
        <v>2017</v>
      </c>
      <c r="M14" s="14">
        <v>680352</v>
      </c>
      <c r="N14" s="21" t="s">
        <v>16</v>
      </c>
      <c r="P14" s="18" t="s">
        <v>19</v>
      </c>
      <c r="Q14">
        <v>46756</v>
      </c>
      <c r="R14">
        <v>84118</v>
      </c>
      <c r="S14">
        <v>89123</v>
      </c>
      <c r="T14">
        <v>91177</v>
      </c>
      <c r="U14">
        <v>93397</v>
      </c>
      <c r="V14">
        <v>93081</v>
      </c>
      <c r="W14">
        <v>87505</v>
      </c>
      <c r="X14">
        <v>81195</v>
      </c>
      <c r="Y14">
        <v>21886</v>
      </c>
      <c r="Z14">
        <v>1752</v>
      </c>
      <c r="AA14"/>
      <c r="AB14">
        <v>689990</v>
      </c>
    </row>
    <row r="15" spans="2:28" x14ac:dyDescent="0.35">
      <c r="B15" s="61"/>
      <c r="C15" s="13" t="s">
        <v>14</v>
      </c>
      <c r="D15" s="14">
        <v>80</v>
      </c>
      <c r="E15" s="14">
        <v>5</v>
      </c>
      <c r="F15" s="14">
        <v>4</v>
      </c>
      <c r="G15" s="14">
        <v>9</v>
      </c>
      <c r="H15" s="14">
        <v>3</v>
      </c>
      <c r="I15" s="14" t="s">
        <v>5</v>
      </c>
      <c r="J15" s="14">
        <v>100</v>
      </c>
      <c r="L15" s="2">
        <v>2018</v>
      </c>
      <c r="M15" s="14">
        <v>677968</v>
      </c>
      <c r="N15" s="21" t="s">
        <v>16</v>
      </c>
      <c r="P15" s="18" t="s">
        <v>16</v>
      </c>
      <c r="Q15">
        <v>789389</v>
      </c>
      <c r="R15">
        <v>915634</v>
      </c>
      <c r="S15">
        <v>822243</v>
      </c>
      <c r="T15">
        <v>626116</v>
      </c>
      <c r="U15">
        <v>677276</v>
      </c>
      <c r="V15">
        <v>680352</v>
      </c>
      <c r="W15">
        <v>677968</v>
      </c>
      <c r="X15">
        <v>666811</v>
      </c>
      <c r="Y15">
        <v>247272</v>
      </c>
      <c r="Z15">
        <v>199410</v>
      </c>
      <c r="AA15"/>
      <c r="AB15">
        <v>6302471</v>
      </c>
    </row>
    <row r="16" spans="2:28" x14ac:dyDescent="0.35">
      <c r="B16" s="61">
        <v>2015</v>
      </c>
      <c r="C16" s="13" t="s">
        <v>11</v>
      </c>
      <c r="D16" s="14">
        <v>626116</v>
      </c>
      <c r="E16" s="14">
        <v>56263</v>
      </c>
      <c r="F16" s="14">
        <v>37025</v>
      </c>
      <c r="G16" s="14">
        <v>91177</v>
      </c>
      <c r="H16" s="14">
        <v>19867</v>
      </c>
      <c r="I16" s="14">
        <v>1980</v>
      </c>
      <c r="J16" s="14">
        <v>832428</v>
      </c>
      <c r="L16" s="2">
        <v>2012</v>
      </c>
      <c r="M16" s="14">
        <v>60257</v>
      </c>
      <c r="N16" s="21" t="s">
        <v>17</v>
      </c>
      <c r="P16" s="18" t="s">
        <v>20</v>
      </c>
      <c r="Q16">
        <v>31599</v>
      </c>
      <c r="R16">
        <v>29157</v>
      </c>
      <c r="S16">
        <v>26122</v>
      </c>
      <c r="T16">
        <v>19867</v>
      </c>
      <c r="U16">
        <v>21583</v>
      </c>
      <c r="V16">
        <v>19354</v>
      </c>
      <c r="W16">
        <v>18197</v>
      </c>
      <c r="X16">
        <v>17931</v>
      </c>
      <c r="Y16">
        <v>1209</v>
      </c>
      <c r="Z16">
        <v>0</v>
      </c>
      <c r="AA16"/>
      <c r="AB16">
        <v>185019</v>
      </c>
    </row>
    <row r="17" spans="2:28" x14ac:dyDescent="0.35">
      <c r="B17" s="61"/>
      <c r="C17" s="13" t="s">
        <v>14</v>
      </c>
      <c r="D17" s="14">
        <v>75</v>
      </c>
      <c r="E17" s="14">
        <v>7</v>
      </c>
      <c r="F17" s="14">
        <v>4</v>
      </c>
      <c r="G17" s="14">
        <v>11</v>
      </c>
      <c r="H17" s="14">
        <v>2</v>
      </c>
      <c r="I17" s="14" t="s">
        <v>5</v>
      </c>
      <c r="J17" s="14">
        <v>100</v>
      </c>
      <c r="L17" s="2">
        <v>2013</v>
      </c>
      <c r="M17" s="14">
        <v>61873</v>
      </c>
      <c r="N17" s="21" t="s">
        <v>17</v>
      </c>
      <c r="P17" s="18" t="s">
        <v>21</v>
      </c>
      <c r="Q17">
        <v>2635</v>
      </c>
      <c r="R17">
        <v>2805</v>
      </c>
      <c r="S17">
        <v>2823</v>
      </c>
      <c r="T17">
        <v>1980</v>
      </c>
      <c r="U17">
        <v>1679</v>
      </c>
      <c r="V17">
        <v>1605</v>
      </c>
      <c r="W17">
        <v>473</v>
      </c>
      <c r="X17">
        <v>1029</v>
      </c>
      <c r="Y17">
        <v>0</v>
      </c>
      <c r="Z17">
        <v>0</v>
      </c>
      <c r="AA17"/>
      <c r="AB17">
        <v>15029</v>
      </c>
    </row>
    <row r="18" spans="2:28" x14ac:dyDescent="0.35">
      <c r="B18" s="61">
        <v>2016</v>
      </c>
      <c r="C18" s="13" t="s">
        <v>11</v>
      </c>
      <c r="D18" s="14">
        <v>677276</v>
      </c>
      <c r="E18" s="14">
        <v>59907</v>
      </c>
      <c r="F18" s="14">
        <v>35711</v>
      </c>
      <c r="G18" s="14">
        <v>93397</v>
      </c>
      <c r="H18" s="14">
        <v>21583</v>
      </c>
      <c r="I18" s="14">
        <v>1679</v>
      </c>
      <c r="J18" s="14">
        <v>889553</v>
      </c>
      <c r="L18" s="2">
        <v>2014</v>
      </c>
      <c r="M18" s="14">
        <v>48492</v>
      </c>
      <c r="N18" s="21" t="s">
        <v>17</v>
      </c>
      <c r="P18" s="18" t="s">
        <v>119</v>
      </c>
      <c r="Q18"/>
      <c r="R18"/>
      <c r="S18"/>
      <c r="T18"/>
      <c r="U18"/>
      <c r="V18"/>
      <c r="W18"/>
      <c r="X18"/>
      <c r="Y18"/>
      <c r="Z18"/>
      <c r="AA18"/>
      <c r="AB18"/>
    </row>
    <row r="19" spans="2:28" x14ac:dyDescent="0.35">
      <c r="B19" s="61"/>
      <c r="C19" s="13" t="s">
        <v>14</v>
      </c>
      <c r="D19" s="14">
        <v>76</v>
      </c>
      <c r="E19" s="14">
        <v>7</v>
      </c>
      <c r="F19" s="14">
        <v>4</v>
      </c>
      <c r="G19" s="14">
        <v>10</v>
      </c>
      <c r="H19" s="14">
        <v>2</v>
      </c>
      <c r="I19" s="14" t="s">
        <v>5</v>
      </c>
      <c r="J19" s="14">
        <v>100</v>
      </c>
      <c r="L19" s="2">
        <v>2015</v>
      </c>
      <c r="M19" s="14">
        <v>56263</v>
      </c>
      <c r="N19" s="21" t="s">
        <v>17</v>
      </c>
      <c r="P19" s="18" t="s">
        <v>66</v>
      </c>
      <c r="Q19">
        <v>989168</v>
      </c>
      <c r="R19">
        <v>1142539</v>
      </c>
      <c r="S19">
        <v>1029694</v>
      </c>
      <c r="T19">
        <v>832428</v>
      </c>
      <c r="U19">
        <v>889553</v>
      </c>
      <c r="V19">
        <v>879896</v>
      </c>
      <c r="W19">
        <v>863402</v>
      </c>
      <c r="X19">
        <v>841924</v>
      </c>
      <c r="Y19">
        <v>297990</v>
      </c>
      <c r="Z19">
        <v>219745</v>
      </c>
      <c r="AA19"/>
      <c r="AB19">
        <v>7986339</v>
      </c>
    </row>
    <row r="20" spans="2:28" x14ac:dyDescent="0.35">
      <c r="B20" s="61">
        <v>2017</v>
      </c>
      <c r="C20" s="13" t="s">
        <v>11</v>
      </c>
      <c r="D20" s="14">
        <v>680352</v>
      </c>
      <c r="E20" s="14">
        <v>51800</v>
      </c>
      <c r="F20" s="14">
        <v>33704</v>
      </c>
      <c r="G20" s="14">
        <v>93081</v>
      </c>
      <c r="H20" s="14">
        <v>19354</v>
      </c>
      <c r="I20" s="14">
        <v>1605</v>
      </c>
      <c r="J20" s="14">
        <v>879896</v>
      </c>
      <c r="L20" s="2">
        <v>2016</v>
      </c>
      <c r="M20" s="14">
        <v>59907</v>
      </c>
      <c r="N20" s="21" t="s">
        <v>17</v>
      </c>
      <c r="P20"/>
      <c r="Q20"/>
      <c r="R20"/>
    </row>
    <row r="21" spans="2:28" x14ac:dyDescent="0.35">
      <c r="B21" s="61"/>
      <c r="C21" s="13" t="s">
        <v>14</v>
      </c>
      <c r="D21" s="14">
        <v>77</v>
      </c>
      <c r="E21" s="14">
        <v>6</v>
      </c>
      <c r="F21" s="14">
        <v>4</v>
      </c>
      <c r="G21" s="14">
        <v>11</v>
      </c>
      <c r="H21" s="14">
        <v>2</v>
      </c>
      <c r="I21" s="14" t="s">
        <v>5</v>
      </c>
      <c r="J21" s="14">
        <v>100</v>
      </c>
      <c r="L21" s="2">
        <v>2017</v>
      </c>
      <c r="M21" s="14">
        <v>51800</v>
      </c>
      <c r="N21" s="21" t="s">
        <v>17</v>
      </c>
      <c r="P21"/>
      <c r="Q21"/>
      <c r="R21"/>
    </row>
    <row r="22" spans="2:28" x14ac:dyDescent="0.35">
      <c r="B22" s="61">
        <v>2018</v>
      </c>
      <c r="C22" s="13" t="s">
        <v>11</v>
      </c>
      <c r="D22" s="14">
        <v>677968</v>
      </c>
      <c r="E22" s="14">
        <v>45442</v>
      </c>
      <c r="F22" s="14">
        <v>33817</v>
      </c>
      <c r="G22" s="14">
        <v>87505</v>
      </c>
      <c r="H22" s="14">
        <v>18197</v>
      </c>
      <c r="I22" s="14">
        <v>473</v>
      </c>
      <c r="J22" s="9">
        <f>SUM(D22:I22)</f>
        <v>863402</v>
      </c>
      <c r="L22" s="2">
        <v>2018</v>
      </c>
      <c r="M22" s="14">
        <v>45442</v>
      </c>
      <c r="N22" s="21" t="s">
        <v>17</v>
      </c>
      <c r="P22"/>
      <c r="Q22"/>
      <c r="R22"/>
    </row>
    <row r="23" spans="2:28" x14ac:dyDescent="0.35">
      <c r="B23" s="61"/>
      <c r="C23" s="13" t="s">
        <v>14</v>
      </c>
      <c r="D23" s="4">
        <v>79</v>
      </c>
      <c r="E23" s="4">
        <v>5</v>
      </c>
      <c r="F23" s="4">
        <v>4</v>
      </c>
      <c r="G23" s="4">
        <v>10</v>
      </c>
      <c r="H23" s="4">
        <v>2</v>
      </c>
      <c r="I23" s="10" t="s">
        <v>5</v>
      </c>
      <c r="J23" s="14">
        <v>100</v>
      </c>
      <c r="L23" s="2">
        <v>2012</v>
      </c>
      <c r="M23" s="14">
        <v>58532</v>
      </c>
      <c r="N23" s="21" t="s">
        <v>18</v>
      </c>
      <c r="P23"/>
      <c r="Q23"/>
      <c r="R23"/>
    </row>
    <row r="24" spans="2:28" x14ac:dyDescent="0.35">
      <c r="B24" s="61">
        <v>2019</v>
      </c>
      <c r="C24" s="13" t="s">
        <v>11</v>
      </c>
      <c r="D24" s="14">
        <v>666811</v>
      </c>
      <c r="E24" s="14">
        <v>40105</v>
      </c>
      <c r="F24" s="14">
        <v>34853</v>
      </c>
      <c r="G24" s="14">
        <v>81195</v>
      </c>
      <c r="H24" s="14">
        <v>17931</v>
      </c>
      <c r="I24" s="14">
        <v>1029</v>
      </c>
      <c r="J24" s="14">
        <f>SUM(D24:I24)</f>
        <v>841924</v>
      </c>
      <c r="L24" s="2">
        <v>2013</v>
      </c>
      <c r="M24" s="14">
        <v>48952</v>
      </c>
      <c r="N24" s="21" t="s">
        <v>18</v>
      </c>
      <c r="P24"/>
      <c r="Q24"/>
      <c r="R24"/>
    </row>
    <row r="25" spans="2:28" x14ac:dyDescent="0.35">
      <c r="B25" s="61"/>
      <c r="C25" s="13" t="s">
        <v>14</v>
      </c>
      <c r="D25" s="32">
        <f>(D24/$J24)*100</f>
        <v>79.200854233873841</v>
      </c>
      <c r="E25" s="32">
        <f t="shared" ref="E25:J25" si="0">(E24/$J24)*100</f>
        <v>4.7634940921033246</v>
      </c>
      <c r="F25" s="32">
        <f t="shared" si="0"/>
        <v>4.1396848171568932</v>
      </c>
      <c r="G25" s="32">
        <f t="shared" si="0"/>
        <v>9.643982117150717</v>
      </c>
      <c r="H25" s="32">
        <f t="shared" si="0"/>
        <v>2.1297646818477678</v>
      </c>
      <c r="I25" s="10" t="s">
        <v>5</v>
      </c>
      <c r="J25" s="32">
        <f t="shared" si="0"/>
        <v>100</v>
      </c>
      <c r="L25" s="2">
        <v>2014</v>
      </c>
      <c r="M25" s="14">
        <v>40891</v>
      </c>
      <c r="N25" s="21" t="s">
        <v>18</v>
      </c>
      <c r="P25"/>
      <c r="Q25"/>
      <c r="R25"/>
    </row>
    <row r="26" spans="2:28" x14ac:dyDescent="0.35">
      <c r="B26" s="61">
        <v>2020</v>
      </c>
      <c r="C26" s="13" t="s">
        <v>11</v>
      </c>
      <c r="D26" s="14">
        <v>247272</v>
      </c>
      <c r="E26" s="14">
        <v>9438</v>
      </c>
      <c r="F26" s="14">
        <v>18185</v>
      </c>
      <c r="G26" s="14">
        <v>21886</v>
      </c>
      <c r="H26" s="14">
        <v>1209</v>
      </c>
      <c r="I26" s="14" t="s">
        <v>87</v>
      </c>
      <c r="J26" s="14">
        <v>297990</v>
      </c>
      <c r="L26" s="2">
        <v>2015</v>
      </c>
      <c r="M26" s="14">
        <v>37025</v>
      </c>
      <c r="N26" s="21" t="s">
        <v>18</v>
      </c>
      <c r="P26"/>
      <c r="Q26"/>
      <c r="R26"/>
    </row>
    <row r="27" spans="2:28" x14ac:dyDescent="0.35">
      <c r="B27" s="61"/>
      <c r="C27" s="13" t="s">
        <v>14</v>
      </c>
      <c r="D27" s="32">
        <f>(D26/$J26)*100</f>
        <v>82.979965770663441</v>
      </c>
      <c r="E27" s="32">
        <f t="shared" ref="E27:J27" si="1">(E26/$J26)*100</f>
        <v>3.1672203765227023</v>
      </c>
      <c r="F27" s="32">
        <f t="shared" si="1"/>
        <v>6.1025537769723819</v>
      </c>
      <c r="G27" s="32">
        <f t="shared" si="1"/>
        <v>7.344541763146414</v>
      </c>
      <c r="H27" s="26" t="s">
        <v>5</v>
      </c>
      <c r="I27" s="26" t="s">
        <v>87</v>
      </c>
      <c r="J27" s="32">
        <f t="shared" si="1"/>
        <v>100</v>
      </c>
      <c r="L27" s="2">
        <v>2016</v>
      </c>
      <c r="M27" s="14">
        <v>35711</v>
      </c>
      <c r="N27" s="21" t="s">
        <v>18</v>
      </c>
      <c r="P27"/>
      <c r="Q27"/>
      <c r="R27"/>
    </row>
    <row r="28" spans="2:28" x14ac:dyDescent="0.35">
      <c r="B28" s="61">
        <v>2021</v>
      </c>
      <c r="C28" s="13" t="s">
        <v>11</v>
      </c>
      <c r="D28" s="14">
        <v>199410</v>
      </c>
      <c r="E28" s="14">
        <v>5720</v>
      </c>
      <c r="F28" s="14">
        <v>12863</v>
      </c>
      <c r="G28" s="14">
        <v>1752</v>
      </c>
      <c r="H28" s="14" t="s">
        <v>15</v>
      </c>
      <c r="I28" s="14" t="s">
        <v>87</v>
      </c>
      <c r="J28" s="14">
        <v>219745</v>
      </c>
      <c r="L28" s="2">
        <v>2017</v>
      </c>
      <c r="M28" s="14">
        <v>33704</v>
      </c>
      <c r="N28" s="21" t="s">
        <v>18</v>
      </c>
    </row>
    <row r="29" spans="2:28" x14ac:dyDescent="0.35">
      <c r="B29" s="61"/>
      <c r="C29" s="13" t="s">
        <v>14</v>
      </c>
      <c r="D29" s="32">
        <f>(D28/$J28)*100</f>
        <v>90.74609206125281</v>
      </c>
      <c r="E29" s="32">
        <f t="shared" ref="E29" si="2">(E28/$J28)*100</f>
        <v>2.6030171334956429</v>
      </c>
      <c r="F29" s="32">
        <f t="shared" ref="F29" si="3">(F28/$J28)*100</f>
        <v>5.8536030398871421</v>
      </c>
      <c r="G29" s="32">
        <f t="shared" ref="G29" si="4">(G28/$J28)*100</f>
        <v>0.7972877653643996</v>
      </c>
      <c r="H29" s="14" t="s">
        <v>15</v>
      </c>
      <c r="I29" s="26" t="s">
        <v>87</v>
      </c>
      <c r="J29" s="32">
        <f t="shared" ref="J29" si="5">(J28/$J28)*100</f>
        <v>100</v>
      </c>
      <c r="L29" s="2">
        <v>2018</v>
      </c>
      <c r="M29" s="14">
        <v>33817</v>
      </c>
      <c r="N29" s="21" t="s">
        <v>18</v>
      </c>
    </row>
    <row r="30" spans="2:28" ht="15" customHeight="1" x14ac:dyDescent="0.35">
      <c r="B30" s="61">
        <v>2022</v>
      </c>
      <c r="C30" s="13" t="s">
        <v>11</v>
      </c>
      <c r="D30" s="14">
        <v>232141</v>
      </c>
      <c r="E30" s="14">
        <v>14953</v>
      </c>
      <c r="F30" s="14">
        <v>16078</v>
      </c>
      <c r="G30" s="14">
        <v>3318</v>
      </c>
      <c r="H30" s="14" t="s">
        <v>15</v>
      </c>
      <c r="I30" s="14" t="s">
        <v>87</v>
      </c>
      <c r="J30" s="14">
        <v>266490</v>
      </c>
      <c r="L30" s="2">
        <v>2012</v>
      </c>
      <c r="M30" s="14">
        <v>46756</v>
      </c>
      <c r="N30" s="21" t="s">
        <v>19</v>
      </c>
    </row>
    <row r="31" spans="2:28" ht="15" customHeight="1" x14ac:dyDescent="0.35">
      <c r="B31" s="61"/>
      <c r="C31" s="13" t="s">
        <v>14</v>
      </c>
      <c r="D31" s="32">
        <f>(D30/$J30)*100</f>
        <v>87.110585763068045</v>
      </c>
      <c r="E31" s="32">
        <f t="shared" ref="E31:G31" si="6">(E30/$J30)*100</f>
        <v>5.6110923486810007</v>
      </c>
      <c r="F31" s="32">
        <f t="shared" si="6"/>
        <v>6.0332470261548279</v>
      </c>
      <c r="G31" s="32">
        <f t="shared" si="6"/>
        <v>1.2450748620961387</v>
      </c>
      <c r="H31" s="14" t="s">
        <v>15</v>
      </c>
      <c r="I31" s="26" t="s">
        <v>87</v>
      </c>
      <c r="J31" s="32">
        <v>100</v>
      </c>
      <c r="L31" s="2">
        <v>2013</v>
      </c>
      <c r="M31" s="14">
        <v>84118</v>
      </c>
      <c r="N31" s="21" t="s">
        <v>19</v>
      </c>
    </row>
    <row r="32" spans="2:28" x14ac:dyDescent="0.35">
      <c r="B32" s="61">
        <v>2023</v>
      </c>
      <c r="C32" s="13" t="s">
        <v>11</v>
      </c>
      <c r="D32" s="26" t="s">
        <v>15</v>
      </c>
      <c r="E32" s="26" t="s">
        <v>15</v>
      </c>
      <c r="F32" s="26">
        <v>22687</v>
      </c>
      <c r="G32" s="26">
        <v>2710</v>
      </c>
      <c r="H32" s="26" t="s">
        <v>15</v>
      </c>
      <c r="I32" s="26" t="s">
        <v>87</v>
      </c>
      <c r="J32" s="26" t="s">
        <v>15</v>
      </c>
      <c r="M32" s="14"/>
      <c r="N32" s="21"/>
    </row>
    <row r="33" spans="2:14" x14ac:dyDescent="0.35">
      <c r="B33" s="61"/>
      <c r="C33" s="13" t="s">
        <v>14</v>
      </c>
      <c r="D33" s="26" t="s">
        <v>15</v>
      </c>
      <c r="E33" s="26" t="s">
        <v>15</v>
      </c>
      <c r="F33" s="26" t="s">
        <v>15</v>
      </c>
      <c r="G33" s="26" t="s">
        <v>15</v>
      </c>
      <c r="H33" s="14" t="s">
        <v>15</v>
      </c>
      <c r="I33" s="26" t="s">
        <v>87</v>
      </c>
      <c r="J33" s="26">
        <v>100</v>
      </c>
      <c r="M33" s="14"/>
      <c r="N33" s="21"/>
    </row>
    <row r="34" spans="2:14" ht="43.5" customHeight="1" x14ac:dyDescent="0.35">
      <c r="B34" s="76" t="s">
        <v>118</v>
      </c>
      <c r="C34" s="77"/>
      <c r="D34" s="77"/>
      <c r="E34" s="77"/>
      <c r="F34" s="77"/>
      <c r="G34" s="77"/>
      <c r="H34" s="77"/>
      <c r="I34" s="77"/>
      <c r="J34" s="77"/>
      <c r="L34" s="2">
        <v>2014</v>
      </c>
      <c r="M34" s="14">
        <v>89123</v>
      </c>
      <c r="N34" s="21" t="s">
        <v>19</v>
      </c>
    </row>
    <row r="35" spans="2:14" x14ac:dyDescent="0.35">
      <c r="B35" s="44" t="s">
        <v>117</v>
      </c>
      <c r="C35" s="44"/>
      <c r="D35" s="44"/>
      <c r="E35" s="44"/>
      <c r="F35" s="44"/>
      <c r="G35" s="44"/>
      <c r="H35" s="44"/>
      <c r="I35" s="44"/>
      <c r="J35" s="44"/>
      <c r="L35" s="2">
        <v>2015</v>
      </c>
      <c r="M35" s="14">
        <v>91177</v>
      </c>
      <c r="N35" s="21" t="s">
        <v>19</v>
      </c>
    </row>
    <row r="36" spans="2:14" x14ac:dyDescent="0.35">
      <c r="B36" s="44" t="s">
        <v>120</v>
      </c>
      <c r="C36" s="44"/>
      <c r="D36" s="44"/>
      <c r="E36" s="44"/>
      <c r="F36" s="44"/>
      <c r="G36" s="44"/>
      <c r="H36" s="44"/>
      <c r="I36" s="44"/>
      <c r="J36" s="44"/>
      <c r="L36" s="2">
        <v>2016</v>
      </c>
      <c r="M36" s="14">
        <v>93397</v>
      </c>
      <c r="N36" s="21" t="s">
        <v>19</v>
      </c>
    </row>
    <row r="37" spans="2:14" x14ac:dyDescent="0.35">
      <c r="B37" s="44" t="s">
        <v>138</v>
      </c>
      <c r="C37" s="44"/>
      <c r="D37" s="44"/>
      <c r="E37" s="44"/>
      <c r="F37" s="44"/>
      <c r="G37" s="44"/>
      <c r="H37" s="44"/>
      <c r="I37" s="44"/>
      <c r="J37" s="44"/>
      <c r="L37" s="2">
        <v>2017</v>
      </c>
      <c r="M37" s="14">
        <v>93081</v>
      </c>
      <c r="N37" s="21" t="s">
        <v>19</v>
      </c>
    </row>
    <row r="38" spans="2:14" x14ac:dyDescent="0.35">
      <c r="B38" s="44" t="s">
        <v>139</v>
      </c>
      <c r="L38" s="2">
        <v>2018</v>
      </c>
      <c r="M38" s="14">
        <v>87505</v>
      </c>
      <c r="N38" s="21" t="s">
        <v>19</v>
      </c>
    </row>
    <row r="39" spans="2:14" x14ac:dyDescent="0.35">
      <c r="L39" s="2">
        <v>2012</v>
      </c>
      <c r="M39" s="14">
        <v>31599</v>
      </c>
      <c r="N39" s="21" t="s">
        <v>20</v>
      </c>
    </row>
    <row r="40" spans="2:14" x14ac:dyDescent="0.35">
      <c r="L40" s="2">
        <v>2013</v>
      </c>
      <c r="M40" s="14">
        <v>29157</v>
      </c>
      <c r="N40" s="21" t="s">
        <v>20</v>
      </c>
    </row>
    <row r="41" spans="2:14" x14ac:dyDescent="0.35">
      <c r="L41" s="2">
        <v>2014</v>
      </c>
      <c r="M41" s="14">
        <v>26122</v>
      </c>
      <c r="N41" s="21" t="s">
        <v>20</v>
      </c>
    </row>
    <row r="42" spans="2:14" x14ac:dyDescent="0.35">
      <c r="L42" s="2">
        <v>2015</v>
      </c>
      <c r="M42" s="14">
        <v>19867</v>
      </c>
      <c r="N42" s="21" t="s">
        <v>20</v>
      </c>
    </row>
    <row r="43" spans="2:14" x14ac:dyDescent="0.35">
      <c r="L43" s="2">
        <v>2016</v>
      </c>
      <c r="M43" s="14">
        <v>21583</v>
      </c>
      <c r="N43" s="21" t="s">
        <v>20</v>
      </c>
    </row>
    <row r="44" spans="2:14" x14ac:dyDescent="0.35">
      <c r="L44" s="2">
        <v>2017</v>
      </c>
      <c r="M44" s="14">
        <v>19354</v>
      </c>
      <c r="N44" s="21" t="s">
        <v>20</v>
      </c>
    </row>
    <row r="45" spans="2:14" x14ac:dyDescent="0.35">
      <c r="L45" s="2">
        <v>2018</v>
      </c>
      <c r="M45" s="14">
        <v>18197</v>
      </c>
      <c r="N45" s="21" t="s">
        <v>20</v>
      </c>
    </row>
    <row r="46" spans="2:14" x14ac:dyDescent="0.35">
      <c r="L46" s="2">
        <v>2012</v>
      </c>
      <c r="M46" s="14">
        <v>2635</v>
      </c>
      <c r="N46" s="21" t="s">
        <v>21</v>
      </c>
    </row>
    <row r="47" spans="2:14" x14ac:dyDescent="0.35">
      <c r="L47" s="2">
        <v>2013</v>
      </c>
      <c r="M47" s="14">
        <v>2805</v>
      </c>
      <c r="N47" s="21" t="s">
        <v>21</v>
      </c>
    </row>
    <row r="48" spans="2:14" x14ac:dyDescent="0.35">
      <c r="L48" s="2">
        <v>2014</v>
      </c>
      <c r="M48" s="14">
        <v>2823</v>
      </c>
      <c r="N48" s="21" t="s">
        <v>21</v>
      </c>
    </row>
    <row r="49" spans="12:14" x14ac:dyDescent="0.35">
      <c r="L49" s="2">
        <v>2015</v>
      </c>
      <c r="M49" s="14">
        <v>1980</v>
      </c>
      <c r="N49" s="21" t="s">
        <v>21</v>
      </c>
    </row>
    <row r="50" spans="12:14" x14ac:dyDescent="0.35">
      <c r="L50" s="2">
        <v>2016</v>
      </c>
      <c r="M50" s="14">
        <v>1679</v>
      </c>
      <c r="N50" s="21" t="s">
        <v>21</v>
      </c>
    </row>
    <row r="51" spans="12:14" x14ac:dyDescent="0.35">
      <c r="L51" s="2">
        <v>2017</v>
      </c>
      <c r="M51" s="14">
        <v>1605</v>
      </c>
      <c r="N51" s="21" t="s">
        <v>21</v>
      </c>
    </row>
    <row r="52" spans="12:14" x14ac:dyDescent="0.35">
      <c r="L52" s="2">
        <v>2018</v>
      </c>
      <c r="M52" s="14">
        <v>473</v>
      </c>
      <c r="N52" s="21" t="s">
        <v>21</v>
      </c>
    </row>
    <row r="53" spans="12:14" x14ac:dyDescent="0.35">
      <c r="L53" s="2">
        <v>2019</v>
      </c>
      <c r="M53" s="14">
        <v>666811</v>
      </c>
      <c r="N53" s="21" t="s">
        <v>16</v>
      </c>
    </row>
    <row r="54" spans="12:14" x14ac:dyDescent="0.35">
      <c r="L54" s="2">
        <v>2019</v>
      </c>
      <c r="M54" s="14">
        <v>40105</v>
      </c>
      <c r="N54" s="21" t="s">
        <v>17</v>
      </c>
    </row>
    <row r="55" spans="12:14" x14ac:dyDescent="0.35">
      <c r="L55" s="2">
        <v>2019</v>
      </c>
      <c r="M55" s="14">
        <v>34853</v>
      </c>
      <c r="N55" s="21" t="s">
        <v>18</v>
      </c>
    </row>
    <row r="56" spans="12:14" x14ac:dyDescent="0.35">
      <c r="L56" s="2">
        <v>2019</v>
      </c>
      <c r="M56" s="14">
        <v>81195</v>
      </c>
      <c r="N56" s="21" t="s">
        <v>19</v>
      </c>
    </row>
    <row r="57" spans="12:14" x14ac:dyDescent="0.35">
      <c r="L57" s="2">
        <v>2019</v>
      </c>
      <c r="M57" s="14">
        <v>17931</v>
      </c>
      <c r="N57" s="21" t="s">
        <v>20</v>
      </c>
    </row>
    <row r="58" spans="12:14" x14ac:dyDescent="0.35">
      <c r="L58" s="2">
        <v>2019</v>
      </c>
      <c r="M58" s="14">
        <v>1029</v>
      </c>
      <c r="N58" s="21" t="s">
        <v>21</v>
      </c>
    </row>
    <row r="59" spans="12:14" x14ac:dyDescent="0.35">
      <c r="L59" s="2">
        <v>2020</v>
      </c>
      <c r="M59" s="14">
        <v>247272</v>
      </c>
      <c r="N59" s="21" t="s">
        <v>16</v>
      </c>
    </row>
    <row r="60" spans="12:14" x14ac:dyDescent="0.35">
      <c r="L60" s="2">
        <v>2020</v>
      </c>
      <c r="M60" s="14">
        <v>9438</v>
      </c>
      <c r="N60" s="21" t="s">
        <v>17</v>
      </c>
    </row>
    <row r="61" spans="12:14" x14ac:dyDescent="0.35">
      <c r="L61" s="2">
        <v>2020</v>
      </c>
      <c r="M61" s="14">
        <v>18185</v>
      </c>
      <c r="N61" s="21" t="s">
        <v>18</v>
      </c>
    </row>
    <row r="62" spans="12:14" x14ac:dyDescent="0.35">
      <c r="L62" s="2">
        <v>2020</v>
      </c>
      <c r="M62" s="14">
        <v>21886</v>
      </c>
      <c r="N62" s="21" t="s">
        <v>19</v>
      </c>
    </row>
    <row r="63" spans="12:14" x14ac:dyDescent="0.35">
      <c r="L63" s="2">
        <v>2020</v>
      </c>
      <c r="M63" s="14">
        <v>1209</v>
      </c>
      <c r="N63" s="21" t="s">
        <v>20</v>
      </c>
    </row>
    <row r="64" spans="12:14" x14ac:dyDescent="0.35">
      <c r="L64" s="2">
        <v>2020</v>
      </c>
      <c r="M64" s="14" t="s">
        <v>87</v>
      </c>
      <c r="N64" s="21" t="s">
        <v>21</v>
      </c>
    </row>
    <row r="65" spans="12:14" x14ac:dyDescent="0.35">
      <c r="L65" s="2">
        <v>2021</v>
      </c>
      <c r="M65" s="14">
        <v>199410</v>
      </c>
      <c r="N65" s="21" t="s">
        <v>16</v>
      </c>
    </row>
    <row r="66" spans="12:14" x14ac:dyDescent="0.35">
      <c r="L66" s="2">
        <v>2021</v>
      </c>
      <c r="M66" s="14">
        <v>5720</v>
      </c>
      <c r="N66" s="21" t="s">
        <v>17</v>
      </c>
    </row>
    <row r="67" spans="12:14" x14ac:dyDescent="0.35">
      <c r="L67" s="2">
        <v>2021</v>
      </c>
      <c r="M67" s="14">
        <v>12863</v>
      </c>
      <c r="N67" s="21" t="s">
        <v>18</v>
      </c>
    </row>
    <row r="68" spans="12:14" x14ac:dyDescent="0.35">
      <c r="L68" s="2">
        <v>2021</v>
      </c>
      <c r="M68" s="14">
        <v>1752</v>
      </c>
      <c r="N68" s="21" t="s">
        <v>19</v>
      </c>
    </row>
    <row r="69" spans="12:14" x14ac:dyDescent="0.35">
      <c r="L69" s="2">
        <v>2021</v>
      </c>
      <c r="M69" s="14">
        <v>0</v>
      </c>
      <c r="N69" s="21" t="s">
        <v>20</v>
      </c>
    </row>
    <row r="70" spans="12:14" x14ac:dyDescent="0.35">
      <c r="L70" s="2">
        <v>2021</v>
      </c>
      <c r="M70" s="14" t="s">
        <v>87</v>
      </c>
      <c r="N70" s="21" t="s">
        <v>21</v>
      </c>
    </row>
  </sheetData>
  <sheetProtection algorithmName="SHA-512" hashValue="962janAvc4YHt+otQCmV0UFgNdytaUS3peNNqSRiLpr2v3hzjNoFLWijLPHLD68QBDVdMfHwWtDKOVONJ79SHg==" saltValue="J48C009aLzJWWb9yUDj7SA==" spinCount="100000" sheet="1" selectLockedCells="1" pivotTables="0" selectUnlockedCells="1"/>
  <mergeCells count="14">
    <mergeCell ref="B18:B19"/>
    <mergeCell ref="B8:J8"/>
    <mergeCell ref="B10:B11"/>
    <mergeCell ref="B12:B13"/>
    <mergeCell ref="B14:B15"/>
    <mergeCell ref="B16:B17"/>
    <mergeCell ref="B34:J34"/>
    <mergeCell ref="B28:B29"/>
    <mergeCell ref="B26:B27"/>
    <mergeCell ref="B24:B25"/>
    <mergeCell ref="B20:B21"/>
    <mergeCell ref="B22:B23"/>
    <mergeCell ref="B30:B31"/>
    <mergeCell ref="B32:B33"/>
  </mergeCells>
  <pageMargins left="0.7" right="0.7" top="0.75" bottom="0.75" header="0.3" footer="0.3"/>
  <pageSetup paperSize="0" orientation="portrait" horizontalDpi="0" verticalDpi="0" copie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44"/>
  <sheetViews>
    <sheetView workbookViewId="0"/>
  </sheetViews>
  <sheetFormatPr defaultColWidth="9.08984375" defaultRowHeight="14.5" x14ac:dyDescent="0.35"/>
  <cols>
    <col min="1" max="1" width="9.08984375" style="2"/>
    <col min="2" max="2" width="11.90625" style="2" customWidth="1"/>
    <col min="3" max="5" width="15.6328125" style="2" customWidth="1"/>
    <col min="6" max="6" width="0" style="2" hidden="1" customWidth="1"/>
    <col min="7" max="8" width="9.08984375" style="2" hidden="1" customWidth="1"/>
    <col min="9" max="9" width="25.453125" style="2" hidden="1" customWidth="1"/>
    <col min="10" max="10" width="15.36328125" style="2" hidden="1" customWidth="1"/>
    <col min="11" max="11" width="9.08984375" style="2" hidden="1" customWidth="1"/>
    <col min="12" max="12" width="14.6328125" style="2" hidden="1" customWidth="1"/>
    <col min="13" max="13" width="19.453125" style="2" hidden="1" customWidth="1"/>
    <col min="14" max="14" width="15.36328125" style="2" hidden="1" customWidth="1"/>
    <col min="15" max="15" width="25.54296875" style="2" hidden="1" customWidth="1"/>
    <col min="16" max="16" width="10" style="2" hidden="1" customWidth="1"/>
    <col min="17" max="19" width="7" style="2" hidden="1" customWidth="1"/>
    <col min="20" max="20" width="7" style="2" customWidth="1"/>
    <col min="21" max="21" width="10" style="2" bestFit="1" customWidth="1"/>
    <col min="22" max="16384" width="9.08984375" style="2"/>
  </cols>
  <sheetData>
    <row r="1" spans="2:21" s="3" customFormat="1" x14ac:dyDescent="0.35"/>
    <row r="2" spans="2:21" s="3" customFormat="1" x14ac:dyDescent="0.35"/>
    <row r="3" spans="2:21" s="3" customFormat="1" x14ac:dyDescent="0.35"/>
    <row r="4" spans="2:21" s="3" customFormat="1" x14ac:dyDescent="0.35"/>
    <row r="5" spans="2:21" s="3" customFormat="1" x14ac:dyDescent="0.35"/>
    <row r="7" spans="2:21" ht="38.25" customHeight="1" x14ac:dyDescent="0.45">
      <c r="B7" s="81" t="s">
        <v>123</v>
      </c>
      <c r="C7" s="82"/>
      <c r="D7" s="82"/>
      <c r="E7" s="83"/>
    </row>
    <row r="8" spans="2:21" ht="32.25" customHeight="1" x14ac:dyDescent="0.35">
      <c r="B8" s="21" t="s">
        <v>10</v>
      </c>
      <c r="C8" s="21" t="s">
        <v>43</v>
      </c>
      <c r="D8" s="21" t="s">
        <v>44</v>
      </c>
      <c r="E8" s="21" t="s">
        <v>42</v>
      </c>
      <c r="H8" s="21" t="s">
        <v>10</v>
      </c>
      <c r="I8" s="6" t="s">
        <v>71</v>
      </c>
      <c r="J8" s="21" t="s">
        <v>11</v>
      </c>
      <c r="L8" s="17" t="s">
        <v>70</v>
      </c>
      <c r="M8" s="17" t="s">
        <v>67</v>
      </c>
      <c r="N8"/>
      <c r="O8"/>
      <c r="P8"/>
      <c r="U8"/>
    </row>
    <row r="9" spans="2:21" x14ac:dyDescent="0.35">
      <c r="B9" s="4" t="s">
        <v>90</v>
      </c>
      <c r="C9" s="9">
        <v>46756</v>
      </c>
      <c r="D9" s="9">
        <v>58532</v>
      </c>
      <c r="E9" s="9">
        <v>105288</v>
      </c>
      <c r="F9" s="11"/>
      <c r="H9" s="4">
        <v>2012</v>
      </c>
      <c r="I9" s="22" t="s">
        <v>42</v>
      </c>
      <c r="J9" s="9">
        <v>105288</v>
      </c>
      <c r="L9" s="17" t="s">
        <v>65</v>
      </c>
      <c r="M9" t="s">
        <v>44</v>
      </c>
      <c r="N9" t="s">
        <v>43</v>
      </c>
      <c r="O9" t="s">
        <v>42</v>
      </c>
      <c r="P9" t="s">
        <v>66</v>
      </c>
      <c r="U9"/>
    </row>
    <row r="10" spans="2:21" x14ac:dyDescent="0.35">
      <c r="B10" s="4">
        <v>2013</v>
      </c>
      <c r="C10" s="9">
        <v>84118</v>
      </c>
      <c r="D10" s="9">
        <v>48952</v>
      </c>
      <c r="E10" s="9">
        <v>133070</v>
      </c>
      <c r="F10" s="11"/>
      <c r="H10" s="4">
        <v>2013</v>
      </c>
      <c r="I10" s="22" t="s">
        <v>42</v>
      </c>
      <c r="J10" s="9">
        <v>133070</v>
      </c>
      <c r="L10" s="18">
        <v>2012</v>
      </c>
      <c r="M10">
        <v>58532</v>
      </c>
      <c r="N10">
        <v>46756</v>
      </c>
      <c r="O10">
        <v>105288</v>
      </c>
      <c r="P10">
        <v>210576</v>
      </c>
      <c r="U10"/>
    </row>
    <row r="11" spans="2:21" x14ac:dyDescent="0.35">
      <c r="B11" s="4">
        <v>2014</v>
      </c>
      <c r="C11" s="9">
        <v>89123</v>
      </c>
      <c r="D11" s="9">
        <v>40891</v>
      </c>
      <c r="E11" s="9">
        <v>130014</v>
      </c>
      <c r="F11" s="11"/>
      <c r="H11" s="4">
        <v>2014</v>
      </c>
      <c r="I11" s="22" t="s">
        <v>42</v>
      </c>
      <c r="J11" s="9">
        <v>130014</v>
      </c>
      <c r="L11" s="18">
        <v>2013</v>
      </c>
      <c r="M11">
        <v>48952</v>
      </c>
      <c r="N11">
        <v>84118</v>
      </c>
      <c r="O11">
        <v>133070</v>
      </c>
      <c r="P11">
        <v>266140</v>
      </c>
      <c r="U11"/>
    </row>
    <row r="12" spans="2:21" x14ac:dyDescent="0.35">
      <c r="B12" s="4">
        <v>2015</v>
      </c>
      <c r="C12" s="9">
        <v>91177</v>
      </c>
      <c r="D12" s="9">
        <v>37025</v>
      </c>
      <c r="E12" s="9">
        <v>128202</v>
      </c>
      <c r="F12" s="11"/>
      <c r="H12" s="4">
        <v>2015</v>
      </c>
      <c r="I12" s="22" t="s">
        <v>42</v>
      </c>
      <c r="J12" s="9">
        <v>128202</v>
      </c>
      <c r="L12" s="18">
        <v>2014</v>
      </c>
      <c r="M12">
        <v>40891</v>
      </c>
      <c r="N12">
        <v>89123</v>
      </c>
      <c r="O12">
        <v>130014</v>
      </c>
      <c r="P12">
        <v>260028</v>
      </c>
      <c r="U12"/>
    </row>
    <row r="13" spans="2:21" x14ac:dyDescent="0.35">
      <c r="B13" s="4">
        <v>2016</v>
      </c>
      <c r="C13" s="9">
        <v>93397</v>
      </c>
      <c r="D13" s="9">
        <v>35711</v>
      </c>
      <c r="E13" s="9">
        <v>129108</v>
      </c>
      <c r="F13" s="11"/>
      <c r="H13" s="4">
        <v>2016</v>
      </c>
      <c r="I13" s="22" t="s">
        <v>42</v>
      </c>
      <c r="J13" s="9">
        <v>129108</v>
      </c>
      <c r="L13" s="18">
        <v>2015</v>
      </c>
      <c r="M13">
        <v>37025</v>
      </c>
      <c r="N13">
        <v>91177</v>
      </c>
      <c r="O13">
        <v>128202</v>
      </c>
      <c r="P13">
        <v>256404</v>
      </c>
      <c r="U13"/>
    </row>
    <row r="14" spans="2:21" x14ac:dyDescent="0.35">
      <c r="B14" s="4">
        <v>2017</v>
      </c>
      <c r="C14" s="9">
        <v>93081</v>
      </c>
      <c r="D14" s="9">
        <v>33704</v>
      </c>
      <c r="E14" s="9">
        <v>126785</v>
      </c>
      <c r="F14" s="11"/>
      <c r="H14" s="4">
        <v>2017</v>
      </c>
      <c r="I14" s="22" t="s">
        <v>42</v>
      </c>
      <c r="J14" s="9">
        <v>126785</v>
      </c>
      <c r="L14" s="18">
        <v>2016</v>
      </c>
      <c r="M14">
        <v>35711</v>
      </c>
      <c r="N14">
        <v>93397</v>
      </c>
      <c r="O14">
        <v>129108</v>
      </c>
      <c r="P14">
        <v>258216</v>
      </c>
    </row>
    <row r="15" spans="2:21" x14ac:dyDescent="0.35">
      <c r="B15" s="4">
        <v>2018</v>
      </c>
      <c r="C15" s="9">
        <v>87505</v>
      </c>
      <c r="D15" s="9">
        <v>33817</v>
      </c>
      <c r="E15" s="9">
        <v>121322</v>
      </c>
      <c r="F15" s="11"/>
      <c r="H15" s="4">
        <v>2018</v>
      </c>
      <c r="I15" s="22" t="s">
        <v>42</v>
      </c>
      <c r="J15" s="9">
        <v>121322</v>
      </c>
      <c r="L15" s="18">
        <v>2017</v>
      </c>
      <c r="M15">
        <v>33704</v>
      </c>
      <c r="N15">
        <v>93081</v>
      </c>
      <c r="O15">
        <v>126785</v>
      </c>
      <c r="P15">
        <v>253570</v>
      </c>
    </row>
    <row r="16" spans="2:21" x14ac:dyDescent="0.35">
      <c r="B16" s="4">
        <v>2019</v>
      </c>
      <c r="C16" s="14">
        <v>81195</v>
      </c>
      <c r="D16" s="14">
        <v>34853</v>
      </c>
      <c r="E16" s="9">
        <v>116048</v>
      </c>
      <c r="F16" s="11"/>
      <c r="H16" s="4">
        <v>2012</v>
      </c>
      <c r="I16" s="22" t="s">
        <v>43</v>
      </c>
      <c r="J16" s="9">
        <v>46756</v>
      </c>
      <c r="L16" s="18">
        <v>2018</v>
      </c>
      <c r="M16">
        <v>33817</v>
      </c>
      <c r="N16">
        <v>87505</v>
      </c>
      <c r="O16">
        <v>121322</v>
      </c>
      <c r="P16">
        <v>242644</v>
      </c>
    </row>
    <row r="17" spans="2:16" x14ac:dyDescent="0.35">
      <c r="B17" s="10" t="s">
        <v>92</v>
      </c>
      <c r="C17" s="14">
        <v>21886</v>
      </c>
      <c r="D17" s="14">
        <v>18185</v>
      </c>
      <c r="E17" s="14">
        <v>40071</v>
      </c>
      <c r="F17" s="11"/>
      <c r="H17" s="4">
        <v>2013</v>
      </c>
      <c r="I17" s="22" t="s">
        <v>43</v>
      </c>
      <c r="J17" s="9">
        <v>84118</v>
      </c>
      <c r="L17" s="18">
        <v>2019</v>
      </c>
      <c r="M17">
        <v>34853</v>
      </c>
      <c r="N17">
        <v>81195</v>
      </c>
      <c r="O17">
        <v>116048</v>
      </c>
      <c r="P17">
        <v>232096</v>
      </c>
    </row>
    <row r="18" spans="2:16" x14ac:dyDescent="0.35">
      <c r="B18" s="4">
        <v>2021</v>
      </c>
      <c r="C18" s="14">
        <v>1752</v>
      </c>
      <c r="D18" s="14">
        <v>12863</v>
      </c>
      <c r="E18" s="14">
        <v>14615</v>
      </c>
      <c r="H18" s="4">
        <v>2014</v>
      </c>
      <c r="I18" s="22" t="s">
        <v>43</v>
      </c>
      <c r="J18" s="9">
        <v>89123</v>
      </c>
      <c r="L18" s="18">
        <v>2020</v>
      </c>
      <c r="M18">
        <v>18185</v>
      </c>
      <c r="N18">
        <v>21886</v>
      </c>
      <c r="O18">
        <v>40071</v>
      </c>
      <c r="P18">
        <v>80142</v>
      </c>
    </row>
    <row r="19" spans="2:16" ht="15.75" customHeight="1" x14ac:dyDescent="0.35">
      <c r="B19" s="4">
        <v>2022</v>
      </c>
      <c r="C19" s="14">
        <v>3318</v>
      </c>
      <c r="D19" s="14">
        <v>16078</v>
      </c>
      <c r="E19" s="14">
        <f>D19+C19</f>
        <v>19396</v>
      </c>
      <c r="H19" s="4">
        <v>2015</v>
      </c>
      <c r="I19" s="22" t="s">
        <v>43</v>
      </c>
      <c r="J19" s="9">
        <v>91177</v>
      </c>
      <c r="L19" s="18">
        <v>2021</v>
      </c>
      <c r="M19">
        <v>12863</v>
      </c>
      <c r="N19">
        <v>1752</v>
      </c>
      <c r="O19">
        <v>14615</v>
      </c>
      <c r="P19">
        <v>29230</v>
      </c>
    </row>
    <row r="20" spans="2:16" ht="16.5" customHeight="1" x14ac:dyDescent="0.35">
      <c r="B20" s="4">
        <v>2023</v>
      </c>
      <c r="C20" s="14">
        <v>2710</v>
      </c>
      <c r="D20" s="14">
        <v>22687</v>
      </c>
      <c r="E20" s="14">
        <f>D20+C20</f>
        <v>25397</v>
      </c>
      <c r="H20" s="4">
        <v>2016</v>
      </c>
      <c r="I20" s="22" t="s">
        <v>43</v>
      </c>
      <c r="J20" s="9">
        <v>93397</v>
      </c>
      <c r="L20" s="18">
        <v>2022</v>
      </c>
      <c r="M20">
        <v>16078</v>
      </c>
      <c r="N20">
        <v>3318</v>
      </c>
      <c r="O20">
        <v>19396</v>
      </c>
      <c r="P20">
        <v>38792</v>
      </c>
    </row>
    <row r="21" spans="2:16" ht="24.75" customHeight="1" x14ac:dyDescent="0.35">
      <c r="B21" s="84" t="s">
        <v>91</v>
      </c>
      <c r="C21" s="85"/>
      <c r="D21" s="85"/>
      <c r="E21" s="85"/>
      <c r="H21" s="4">
        <v>2017</v>
      </c>
      <c r="I21" s="22" t="s">
        <v>43</v>
      </c>
      <c r="J21" s="9">
        <v>93081</v>
      </c>
      <c r="L21" s="18">
        <v>2023</v>
      </c>
      <c r="M21">
        <v>22687</v>
      </c>
      <c r="N21">
        <v>2710</v>
      </c>
      <c r="O21">
        <v>25397</v>
      </c>
      <c r="P21">
        <v>50794</v>
      </c>
    </row>
    <row r="22" spans="2:16" ht="24.75" customHeight="1" x14ac:dyDescent="0.35">
      <c r="B22" s="84" t="s">
        <v>122</v>
      </c>
      <c r="C22" s="85"/>
      <c r="D22" s="85"/>
      <c r="E22" s="85"/>
      <c r="H22" s="4">
        <v>2018</v>
      </c>
      <c r="I22" s="22" t="s">
        <v>43</v>
      </c>
      <c r="J22" s="9">
        <v>87505</v>
      </c>
      <c r="L22" s="18" t="s">
        <v>66</v>
      </c>
      <c r="M22">
        <v>393298</v>
      </c>
      <c r="N22">
        <v>696018</v>
      </c>
      <c r="O22">
        <v>1089316</v>
      </c>
      <c r="P22">
        <v>2178632</v>
      </c>
    </row>
    <row r="23" spans="2:16" x14ac:dyDescent="0.35">
      <c r="H23" s="4">
        <v>2012</v>
      </c>
      <c r="I23" s="22" t="s">
        <v>44</v>
      </c>
      <c r="J23" s="9">
        <v>58532</v>
      </c>
      <c r="L23"/>
      <c r="M23"/>
      <c r="N23"/>
    </row>
    <row r="24" spans="2:16" x14ac:dyDescent="0.35">
      <c r="H24" s="4">
        <v>2013</v>
      </c>
      <c r="I24" s="22" t="s">
        <v>44</v>
      </c>
      <c r="J24" s="9">
        <v>48952</v>
      </c>
      <c r="L24"/>
      <c r="M24"/>
      <c r="N24"/>
    </row>
    <row r="25" spans="2:16" x14ac:dyDescent="0.35">
      <c r="H25" s="4">
        <v>2014</v>
      </c>
      <c r="I25" s="22" t="s">
        <v>44</v>
      </c>
      <c r="J25" s="9">
        <v>40891</v>
      </c>
      <c r="L25"/>
      <c r="M25"/>
      <c r="N25"/>
    </row>
    <row r="26" spans="2:16" x14ac:dyDescent="0.35">
      <c r="H26" s="4">
        <v>2015</v>
      </c>
      <c r="I26" s="22" t="s">
        <v>44</v>
      </c>
      <c r="J26" s="9">
        <v>37025</v>
      </c>
    </row>
    <row r="27" spans="2:16" x14ac:dyDescent="0.35">
      <c r="H27" s="4">
        <v>2016</v>
      </c>
      <c r="I27" s="22" t="s">
        <v>44</v>
      </c>
      <c r="J27" s="9">
        <v>35711</v>
      </c>
    </row>
    <row r="28" spans="2:16" x14ac:dyDescent="0.35">
      <c r="H28" s="4">
        <v>2017</v>
      </c>
      <c r="I28" s="22" t="s">
        <v>44</v>
      </c>
      <c r="J28" s="9">
        <v>33704</v>
      </c>
    </row>
    <row r="29" spans="2:16" x14ac:dyDescent="0.35">
      <c r="H29" s="4">
        <v>2018</v>
      </c>
      <c r="I29" s="22" t="s">
        <v>44</v>
      </c>
      <c r="J29" s="9">
        <v>33817</v>
      </c>
    </row>
    <row r="30" spans="2:16" x14ac:dyDescent="0.35">
      <c r="H30" s="4">
        <v>2019</v>
      </c>
      <c r="I30" s="22" t="s">
        <v>43</v>
      </c>
      <c r="J30" s="14">
        <v>81195</v>
      </c>
    </row>
    <row r="31" spans="2:16" x14ac:dyDescent="0.35">
      <c r="H31" s="4">
        <v>2019</v>
      </c>
      <c r="I31" s="22" t="s">
        <v>44</v>
      </c>
      <c r="J31" s="14">
        <v>34853</v>
      </c>
    </row>
    <row r="32" spans="2:16" x14ac:dyDescent="0.35">
      <c r="H32" s="4">
        <v>2019</v>
      </c>
      <c r="I32" s="22" t="s">
        <v>42</v>
      </c>
      <c r="J32" s="9">
        <v>116048</v>
      </c>
    </row>
    <row r="33" spans="8:10" x14ac:dyDescent="0.35">
      <c r="H33" s="4">
        <v>2020</v>
      </c>
      <c r="I33" s="22" t="s">
        <v>43</v>
      </c>
      <c r="J33" s="14">
        <v>21886</v>
      </c>
    </row>
    <row r="34" spans="8:10" x14ac:dyDescent="0.35">
      <c r="H34" s="4">
        <v>2020</v>
      </c>
      <c r="I34" s="22" t="s">
        <v>44</v>
      </c>
      <c r="J34" s="14">
        <v>18185</v>
      </c>
    </row>
    <row r="35" spans="8:10" x14ac:dyDescent="0.35">
      <c r="H35" s="4">
        <v>2020</v>
      </c>
      <c r="I35" s="22" t="s">
        <v>42</v>
      </c>
      <c r="J35" s="14">
        <v>40071</v>
      </c>
    </row>
    <row r="36" spans="8:10" x14ac:dyDescent="0.35">
      <c r="H36" s="4">
        <v>2021</v>
      </c>
      <c r="I36" s="22" t="s">
        <v>43</v>
      </c>
      <c r="J36" s="14">
        <v>1752</v>
      </c>
    </row>
    <row r="37" spans="8:10" x14ac:dyDescent="0.35">
      <c r="H37" s="4">
        <v>2021</v>
      </c>
      <c r="I37" s="22" t="s">
        <v>44</v>
      </c>
      <c r="J37" s="14">
        <v>12863</v>
      </c>
    </row>
    <row r="38" spans="8:10" x14ac:dyDescent="0.35">
      <c r="H38" s="4">
        <v>2021</v>
      </c>
      <c r="I38" s="22" t="s">
        <v>42</v>
      </c>
      <c r="J38" s="14">
        <v>14615</v>
      </c>
    </row>
    <row r="39" spans="8:10" x14ac:dyDescent="0.35">
      <c r="H39" s="4">
        <v>2022</v>
      </c>
      <c r="I39" s="22" t="s">
        <v>43</v>
      </c>
      <c r="J39" s="14">
        <v>3318</v>
      </c>
    </row>
    <row r="40" spans="8:10" x14ac:dyDescent="0.35">
      <c r="H40" s="4">
        <v>2022</v>
      </c>
      <c r="I40" s="22" t="s">
        <v>44</v>
      </c>
      <c r="J40" s="14">
        <v>16078</v>
      </c>
    </row>
    <row r="41" spans="8:10" x14ac:dyDescent="0.35">
      <c r="H41" s="4">
        <v>2022</v>
      </c>
      <c r="I41" s="22" t="s">
        <v>42</v>
      </c>
      <c r="J41" s="14">
        <v>19396</v>
      </c>
    </row>
    <row r="42" spans="8:10" x14ac:dyDescent="0.35">
      <c r="H42" s="4">
        <v>2023</v>
      </c>
      <c r="I42" s="22" t="s">
        <v>43</v>
      </c>
      <c r="J42" s="14">
        <v>2710</v>
      </c>
    </row>
    <row r="43" spans="8:10" x14ac:dyDescent="0.35">
      <c r="H43" s="4">
        <v>2023</v>
      </c>
      <c r="I43" s="22" t="s">
        <v>44</v>
      </c>
      <c r="J43" s="14">
        <v>22687</v>
      </c>
    </row>
    <row r="44" spans="8:10" x14ac:dyDescent="0.35">
      <c r="H44" s="4">
        <v>2023</v>
      </c>
      <c r="I44" s="22" t="s">
        <v>42</v>
      </c>
      <c r="J44" s="14">
        <v>25397</v>
      </c>
    </row>
  </sheetData>
  <sheetProtection algorithmName="SHA-512" hashValue="M8CoHzBZu3f4lZB7ZLufDBZLW1E379Df8O7t3En/QtrJoGMj4UL4qGAHu2JR0yCKoKZZRJMolAdvJ7LFdcb/gA==" saltValue="LOkQmXumJSHRoL8qSdlE9w==" spinCount="100000" sheet="1" selectLockedCells="1" autoFilter="0" selectUnlockedCells="1"/>
  <autoFilter ref="B8:B15" xr:uid="{00000000-0009-0000-0000-000006000000}"/>
  <mergeCells count="3">
    <mergeCell ref="B7:E7"/>
    <mergeCell ref="B21:E21"/>
    <mergeCell ref="B22:E22"/>
  </mergeCell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32"/>
  <sheetViews>
    <sheetView workbookViewId="0"/>
  </sheetViews>
  <sheetFormatPr defaultColWidth="9.08984375" defaultRowHeight="14.5" x14ac:dyDescent="0.35"/>
  <cols>
    <col min="1" max="1" width="9.08984375" style="2"/>
    <col min="2" max="2" width="39.08984375" style="2" customWidth="1"/>
    <col min="3" max="16" width="9.36328125" style="2" customWidth="1"/>
    <col min="17" max="21" width="9.08984375" style="2"/>
    <col min="22" max="22" width="8.08984375" style="2" customWidth="1"/>
    <col min="23" max="23" width="9.08984375" style="2"/>
    <col min="24" max="24" width="8.54296875" style="2" customWidth="1"/>
    <col min="25" max="25" width="9.08984375" style="2"/>
    <col min="26" max="26" width="8.54296875" style="2" customWidth="1"/>
    <col min="27" max="16384" width="9.08984375" style="2"/>
  </cols>
  <sheetData>
    <row r="1" spans="2:26" s="3" customFormat="1" x14ac:dyDescent="0.35"/>
    <row r="2" spans="2:26" s="3" customFormat="1" x14ac:dyDescent="0.35"/>
    <row r="3" spans="2:26" s="3" customFormat="1" x14ac:dyDescent="0.35"/>
    <row r="4" spans="2:26" s="3" customFormat="1" x14ac:dyDescent="0.35"/>
    <row r="5" spans="2:26" s="3" customFormat="1" x14ac:dyDescent="0.35"/>
    <row r="7" spans="2:26" ht="18.5" x14ac:dyDescent="0.45">
      <c r="B7" s="86" t="s">
        <v>104</v>
      </c>
      <c r="C7" s="86"/>
      <c r="D7" s="86"/>
      <c r="E7" s="86"/>
      <c r="F7" s="86"/>
      <c r="G7" s="86"/>
      <c r="H7" s="86"/>
      <c r="I7" s="86"/>
      <c r="J7" s="86"/>
      <c r="K7" s="86"/>
      <c r="L7" s="86"/>
      <c r="M7" s="86"/>
      <c r="N7" s="86"/>
      <c r="O7" s="86"/>
      <c r="P7" s="86"/>
      <c r="Q7" s="57"/>
      <c r="R7" s="57"/>
      <c r="S7" s="57"/>
      <c r="T7" s="57"/>
      <c r="U7" s="57"/>
      <c r="V7" s="57"/>
      <c r="W7" s="57"/>
      <c r="X7" s="57"/>
      <c r="Y7" s="57"/>
      <c r="Z7" s="57"/>
    </row>
    <row r="8" spans="2:26" x14ac:dyDescent="0.35">
      <c r="B8" s="4"/>
      <c r="C8" s="61">
        <v>2012</v>
      </c>
      <c r="D8" s="61"/>
      <c r="E8" s="61">
        <v>2013</v>
      </c>
      <c r="F8" s="61"/>
      <c r="G8" s="61">
        <v>2014</v>
      </c>
      <c r="H8" s="61"/>
      <c r="I8" s="61">
        <v>2015</v>
      </c>
      <c r="J8" s="61"/>
      <c r="K8" s="61">
        <v>2016</v>
      </c>
      <c r="L8" s="61"/>
      <c r="M8" s="61">
        <v>2017</v>
      </c>
      <c r="N8" s="61"/>
      <c r="O8" s="61">
        <v>2018</v>
      </c>
      <c r="P8" s="61"/>
      <c r="Q8" s="61">
        <v>2019</v>
      </c>
      <c r="R8" s="61"/>
      <c r="S8" s="61" t="s">
        <v>92</v>
      </c>
      <c r="T8" s="61"/>
      <c r="U8" s="61">
        <v>2021</v>
      </c>
      <c r="V8" s="61"/>
      <c r="W8" s="61">
        <v>2022</v>
      </c>
      <c r="X8" s="61"/>
      <c r="Y8" s="61">
        <v>2023</v>
      </c>
      <c r="Z8" s="61"/>
    </row>
    <row r="9" spans="2:26" x14ac:dyDescent="0.35">
      <c r="B9" s="6" t="s">
        <v>22</v>
      </c>
      <c r="C9" s="13" t="s">
        <v>11</v>
      </c>
      <c r="D9" s="13" t="s">
        <v>14</v>
      </c>
      <c r="E9" s="13" t="s">
        <v>11</v>
      </c>
      <c r="F9" s="13" t="s">
        <v>14</v>
      </c>
      <c r="G9" s="13" t="s">
        <v>11</v>
      </c>
      <c r="H9" s="13" t="s">
        <v>14</v>
      </c>
      <c r="I9" s="13" t="s">
        <v>11</v>
      </c>
      <c r="J9" s="13" t="s">
        <v>14</v>
      </c>
      <c r="K9" s="13" t="s">
        <v>11</v>
      </c>
      <c r="L9" s="13" t="s">
        <v>14</v>
      </c>
      <c r="M9" s="13" t="s">
        <v>11</v>
      </c>
      <c r="N9" s="13" t="s">
        <v>14</v>
      </c>
      <c r="O9" s="13" t="s">
        <v>11</v>
      </c>
      <c r="P9" s="13" t="s">
        <v>14</v>
      </c>
      <c r="Q9" s="13" t="s">
        <v>11</v>
      </c>
      <c r="R9" s="13" t="s">
        <v>14</v>
      </c>
      <c r="S9" s="13" t="s">
        <v>11</v>
      </c>
      <c r="T9" s="13" t="s">
        <v>14</v>
      </c>
      <c r="U9" s="13" t="s">
        <v>11</v>
      </c>
      <c r="V9" s="13" t="s">
        <v>14</v>
      </c>
      <c r="W9" s="13" t="s">
        <v>11</v>
      </c>
      <c r="X9" s="13" t="s">
        <v>14</v>
      </c>
      <c r="Y9" s="13" t="s">
        <v>11</v>
      </c>
      <c r="Z9" s="13" t="s">
        <v>14</v>
      </c>
    </row>
    <row r="10" spans="2:26" x14ac:dyDescent="0.35">
      <c r="B10" s="4" t="s">
        <v>23</v>
      </c>
      <c r="C10" s="14">
        <v>4259</v>
      </c>
      <c r="D10" s="14">
        <v>4</v>
      </c>
      <c r="E10" s="14">
        <v>5427</v>
      </c>
      <c r="F10" s="14">
        <v>4</v>
      </c>
      <c r="G10" s="14">
        <v>5424</v>
      </c>
      <c r="H10" s="14">
        <v>4</v>
      </c>
      <c r="I10" s="14">
        <v>5658</v>
      </c>
      <c r="J10" s="14">
        <v>4</v>
      </c>
      <c r="K10" s="14">
        <v>5775</v>
      </c>
      <c r="L10" s="14">
        <v>4</v>
      </c>
      <c r="M10" s="14">
        <v>5852</v>
      </c>
      <c r="N10" s="14">
        <v>5</v>
      </c>
      <c r="O10" s="14">
        <v>5702</v>
      </c>
      <c r="P10" s="10">
        <v>5</v>
      </c>
      <c r="Q10" s="14">
        <v>5512</v>
      </c>
      <c r="R10" s="26">
        <v>4.749758720529436</v>
      </c>
      <c r="S10" s="14">
        <v>1940</v>
      </c>
      <c r="T10" s="14">
        <v>4.8414065034563647</v>
      </c>
      <c r="U10" s="26">
        <v>873</v>
      </c>
      <c r="V10" s="14">
        <v>5.9733150872391381</v>
      </c>
      <c r="W10" s="14">
        <v>1141</v>
      </c>
      <c r="X10" s="14">
        <f>(W10/$W$30)*100</f>
        <v>5.8826562177768613</v>
      </c>
      <c r="Y10" s="14">
        <v>1655</v>
      </c>
      <c r="Z10" s="14">
        <f>(Y10/Y$30)*100</f>
        <v>6.5165176989408202</v>
      </c>
    </row>
    <row r="11" spans="2:26" x14ac:dyDescent="0.35">
      <c r="B11" s="4" t="s">
        <v>24</v>
      </c>
      <c r="C11" s="14">
        <v>285</v>
      </c>
      <c r="D11" s="14" t="s">
        <v>5</v>
      </c>
      <c r="E11" s="14">
        <v>307</v>
      </c>
      <c r="F11" s="14" t="s">
        <v>5</v>
      </c>
      <c r="G11" s="14">
        <v>240</v>
      </c>
      <c r="H11" s="14" t="s">
        <v>5</v>
      </c>
      <c r="I11" s="14">
        <v>197</v>
      </c>
      <c r="J11" s="14" t="s">
        <v>5</v>
      </c>
      <c r="K11" s="14">
        <v>185</v>
      </c>
      <c r="L11" s="14" t="s">
        <v>5</v>
      </c>
      <c r="M11" s="14">
        <v>159</v>
      </c>
      <c r="N11" s="14" t="s">
        <v>5</v>
      </c>
      <c r="O11" s="14">
        <v>155</v>
      </c>
      <c r="P11" s="10" t="s">
        <v>5</v>
      </c>
      <c r="Q11" s="14">
        <v>138</v>
      </c>
      <c r="R11" s="10" t="s">
        <v>5</v>
      </c>
      <c r="S11" s="14">
        <v>24</v>
      </c>
      <c r="T11" s="14" t="s">
        <v>5</v>
      </c>
      <c r="U11" s="10">
        <v>3</v>
      </c>
      <c r="V11" s="14" t="s">
        <v>5</v>
      </c>
      <c r="W11" s="14">
        <v>2</v>
      </c>
      <c r="X11" s="14">
        <f t="shared" ref="X11:X30" si="0">(W11/$W$30)*100</f>
        <v>1.031140441328109E-2</v>
      </c>
      <c r="Y11" s="14">
        <v>0</v>
      </c>
      <c r="Z11" s="14">
        <f t="shared" ref="Z11:Z30" si="1">(Y11/Y$30)*100</f>
        <v>0</v>
      </c>
    </row>
    <row r="12" spans="2:26" x14ac:dyDescent="0.35">
      <c r="B12" s="4" t="s">
        <v>25</v>
      </c>
      <c r="C12" s="14">
        <v>10572</v>
      </c>
      <c r="D12" s="14">
        <v>10</v>
      </c>
      <c r="E12" s="14">
        <v>11803</v>
      </c>
      <c r="F12" s="14">
        <v>9</v>
      </c>
      <c r="G12" s="14">
        <v>10297</v>
      </c>
      <c r="H12" s="14">
        <v>8</v>
      </c>
      <c r="I12" s="14">
        <v>10458</v>
      </c>
      <c r="J12" s="14">
        <v>8</v>
      </c>
      <c r="K12" s="14">
        <v>9949</v>
      </c>
      <c r="L12" s="14">
        <v>8</v>
      </c>
      <c r="M12" s="14">
        <v>9749</v>
      </c>
      <c r="N12" s="14">
        <v>8</v>
      </c>
      <c r="O12" s="14">
        <v>9715</v>
      </c>
      <c r="P12" s="10">
        <v>8</v>
      </c>
      <c r="Q12" s="14">
        <v>10127</v>
      </c>
      <c r="R12" s="26">
        <v>8.7265614228595059</v>
      </c>
      <c r="S12" s="14">
        <v>4537</v>
      </c>
      <c r="T12" s="14">
        <v>11.322402735145118</v>
      </c>
      <c r="U12" s="14">
        <v>1897</v>
      </c>
      <c r="V12" s="14">
        <v>12.97981525829627</v>
      </c>
      <c r="W12" s="14">
        <v>2519</v>
      </c>
      <c r="X12" s="14">
        <f t="shared" si="0"/>
        <v>12.987213858527532</v>
      </c>
      <c r="Y12" s="14">
        <v>3496</v>
      </c>
      <c r="Z12" s="14">
        <f t="shared" si="1"/>
        <v>13.765405362838132</v>
      </c>
    </row>
    <row r="13" spans="2:26" x14ac:dyDescent="0.35">
      <c r="B13" s="4" t="s">
        <v>26</v>
      </c>
      <c r="C13" s="14">
        <v>153</v>
      </c>
      <c r="D13" s="14" t="s">
        <v>5</v>
      </c>
      <c r="E13" s="14">
        <v>182</v>
      </c>
      <c r="F13" s="14" t="s">
        <v>5</v>
      </c>
      <c r="G13" s="14">
        <v>147</v>
      </c>
      <c r="H13" s="14">
        <v>0</v>
      </c>
      <c r="I13" s="14">
        <v>125</v>
      </c>
      <c r="J13" s="14" t="s">
        <v>5</v>
      </c>
      <c r="K13" s="14">
        <v>140</v>
      </c>
      <c r="L13" s="14" t="s">
        <v>5</v>
      </c>
      <c r="M13" s="14">
        <v>209</v>
      </c>
      <c r="N13" s="14" t="s">
        <v>5</v>
      </c>
      <c r="O13" s="14">
        <v>104</v>
      </c>
      <c r="P13" s="10" t="s">
        <v>5</v>
      </c>
      <c r="Q13" s="14">
        <v>76</v>
      </c>
      <c r="R13" s="10" t="s">
        <v>5</v>
      </c>
      <c r="S13" s="14">
        <v>19</v>
      </c>
      <c r="T13" s="14" t="s">
        <v>5</v>
      </c>
      <c r="U13" s="14">
        <v>15</v>
      </c>
      <c r="V13" s="14" t="s">
        <v>5</v>
      </c>
      <c r="W13" s="14">
        <v>27</v>
      </c>
      <c r="X13" s="14">
        <f t="shared" si="0"/>
        <v>0.13920395957929468</v>
      </c>
      <c r="Y13" s="14">
        <v>50</v>
      </c>
      <c r="Z13" s="14">
        <f t="shared" si="1"/>
        <v>0.19687364649368036</v>
      </c>
    </row>
    <row r="14" spans="2:26" x14ac:dyDescent="0.35">
      <c r="B14" s="4" t="s">
        <v>27</v>
      </c>
      <c r="C14" s="14">
        <v>1820</v>
      </c>
      <c r="D14" s="14">
        <v>2</v>
      </c>
      <c r="E14" s="14">
        <v>2838</v>
      </c>
      <c r="F14" s="14">
        <v>2</v>
      </c>
      <c r="G14" s="14">
        <v>2380</v>
      </c>
      <c r="H14" s="14">
        <v>2</v>
      </c>
      <c r="I14" s="14">
        <v>2438</v>
      </c>
      <c r="J14" s="14">
        <v>2</v>
      </c>
      <c r="K14" s="14">
        <v>2486</v>
      </c>
      <c r="L14" s="14">
        <v>2</v>
      </c>
      <c r="M14" s="14">
        <v>2498</v>
      </c>
      <c r="N14" s="14">
        <v>2</v>
      </c>
      <c r="O14" s="14">
        <v>2678</v>
      </c>
      <c r="P14" s="10">
        <v>2</v>
      </c>
      <c r="Q14" s="14">
        <v>2558</v>
      </c>
      <c r="R14" s="26">
        <v>2.2042603060802426</v>
      </c>
      <c r="S14" s="14">
        <v>871</v>
      </c>
      <c r="T14" s="14">
        <v>2.1736417858301516</v>
      </c>
      <c r="U14" s="14">
        <v>410</v>
      </c>
      <c r="V14" s="14">
        <v>2.8053369825521726</v>
      </c>
      <c r="W14" s="14">
        <v>943</v>
      </c>
      <c r="X14" s="14">
        <f t="shared" si="0"/>
        <v>4.8618271808620337</v>
      </c>
      <c r="Y14" s="14">
        <v>1240</v>
      </c>
      <c r="Z14" s="14">
        <f t="shared" si="1"/>
        <v>4.8824664330432723</v>
      </c>
    </row>
    <row r="15" spans="2:26" x14ac:dyDescent="0.35">
      <c r="B15" s="4" t="s">
        <v>28</v>
      </c>
      <c r="C15" s="14">
        <v>473</v>
      </c>
      <c r="D15" s="14" t="s">
        <v>5</v>
      </c>
      <c r="E15" s="14">
        <v>711</v>
      </c>
      <c r="F15" s="14">
        <v>1</v>
      </c>
      <c r="G15" s="14">
        <v>774</v>
      </c>
      <c r="H15" s="14">
        <v>1</v>
      </c>
      <c r="I15" s="14">
        <v>853</v>
      </c>
      <c r="J15" s="14">
        <v>1</v>
      </c>
      <c r="K15" s="14">
        <v>923</v>
      </c>
      <c r="L15" s="14">
        <v>1</v>
      </c>
      <c r="M15" s="14">
        <v>1014</v>
      </c>
      <c r="N15" s="14">
        <v>1</v>
      </c>
      <c r="O15" s="14">
        <v>939</v>
      </c>
      <c r="P15" s="10" t="s">
        <v>5</v>
      </c>
      <c r="Q15" s="14">
        <v>986</v>
      </c>
      <c r="R15" s="26">
        <v>0.84964842134289253</v>
      </c>
      <c r="S15" s="14">
        <v>358</v>
      </c>
      <c r="T15" s="14">
        <v>0.89341418981308174</v>
      </c>
      <c r="U15" s="14">
        <v>139</v>
      </c>
      <c r="V15" s="14">
        <v>0.95107765993841942</v>
      </c>
      <c r="W15" s="14">
        <v>181</v>
      </c>
      <c r="X15" s="14">
        <f t="shared" si="0"/>
        <v>0.93318209940193853</v>
      </c>
      <c r="Y15" s="14">
        <v>278</v>
      </c>
      <c r="Z15" s="14">
        <f t="shared" si="1"/>
        <v>1.0946174745048629</v>
      </c>
    </row>
    <row r="16" spans="2:26" x14ac:dyDescent="0.35">
      <c r="B16" s="4" t="s">
        <v>29</v>
      </c>
      <c r="C16" s="14">
        <v>1524</v>
      </c>
      <c r="D16" s="14">
        <v>1</v>
      </c>
      <c r="E16" s="14">
        <v>1912</v>
      </c>
      <c r="F16" s="14">
        <v>1</v>
      </c>
      <c r="G16" s="14">
        <v>1593</v>
      </c>
      <c r="H16" s="14">
        <v>1</v>
      </c>
      <c r="I16" s="14">
        <v>1455</v>
      </c>
      <c r="J16" s="14">
        <v>1</v>
      </c>
      <c r="K16" s="14">
        <v>1201</v>
      </c>
      <c r="L16" s="14">
        <v>1</v>
      </c>
      <c r="M16" s="14">
        <v>1092</v>
      </c>
      <c r="N16" s="14">
        <v>1</v>
      </c>
      <c r="O16" s="14">
        <v>859</v>
      </c>
      <c r="P16" s="10" t="s">
        <v>5</v>
      </c>
      <c r="Q16" s="14">
        <v>680</v>
      </c>
      <c r="R16" s="26">
        <v>0.58596442851233965</v>
      </c>
      <c r="S16" s="14">
        <v>160</v>
      </c>
      <c r="T16" s="14" t="s">
        <v>5</v>
      </c>
      <c r="U16" s="14">
        <v>50</v>
      </c>
      <c r="V16" s="14" t="s">
        <v>5</v>
      </c>
      <c r="W16" s="14">
        <v>49</v>
      </c>
      <c r="X16" s="14">
        <f t="shared" si="0"/>
        <v>0.25262940812538665</v>
      </c>
      <c r="Y16" s="14">
        <v>40</v>
      </c>
      <c r="Z16" s="14">
        <f t="shared" si="1"/>
        <v>0.1574989171949443</v>
      </c>
    </row>
    <row r="17" spans="2:26" x14ac:dyDescent="0.35">
      <c r="B17" s="4" t="s">
        <v>30</v>
      </c>
      <c r="C17" s="14">
        <v>916</v>
      </c>
      <c r="D17" s="14">
        <v>1</v>
      </c>
      <c r="E17" s="14">
        <v>1160</v>
      </c>
      <c r="F17" s="14">
        <v>1</v>
      </c>
      <c r="G17" s="14">
        <v>1237</v>
      </c>
      <c r="H17" s="14">
        <v>1</v>
      </c>
      <c r="I17" s="14">
        <v>1338</v>
      </c>
      <c r="J17" s="14">
        <v>1</v>
      </c>
      <c r="K17" s="14">
        <v>1118</v>
      </c>
      <c r="L17" s="14">
        <v>1</v>
      </c>
      <c r="M17" s="14">
        <v>757</v>
      </c>
      <c r="N17" s="14">
        <v>1</v>
      </c>
      <c r="O17" s="14">
        <v>580</v>
      </c>
      <c r="P17" s="10" t="s">
        <v>5</v>
      </c>
      <c r="Q17" s="14">
        <v>513</v>
      </c>
      <c r="R17" s="10" t="s">
        <v>5</v>
      </c>
      <c r="S17" s="14">
        <v>160</v>
      </c>
      <c r="T17" s="14" t="s">
        <v>5</v>
      </c>
      <c r="U17" s="14">
        <v>108</v>
      </c>
      <c r="V17" s="14">
        <v>0.73896681491618199</v>
      </c>
      <c r="W17" s="14">
        <v>181</v>
      </c>
      <c r="X17" s="14">
        <f t="shared" si="0"/>
        <v>0.93318209940193853</v>
      </c>
      <c r="Y17" s="14">
        <v>157</v>
      </c>
      <c r="Z17" s="14">
        <f t="shared" si="1"/>
        <v>0.61818324999015628</v>
      </c>
    </row>
    <row r="18" spans="2:26" x14ac:dyDescent="0.35">
      <c r="B18" s="4" t="s">
        <v>31</v>
      </c>
      <c r="C18" s="14">
        <v>30</v>
      </c>
      <c r="D18" s="14" t="s">
        <v>5</v>
      </c>
      <c r="E18" s="14">
        <v>38</v>
      </c>
      <c r="F18" s="14" t="s">
        <v>5</v>
      </c>
      <c r="G18" s="14">
        <v>42</v>
      </c>
      <c r="H18" s="14" t="s">
        <v>5</v>
      </c>
      <c r="I18" s="14">
        <v>42</v>
      </c>
      <c r="J18" s="14" t="s">
        <v>5</v>
      </c>
      <c r="K18" s="14">
        <v>33</v>
      </c>
      <c r="L18" s="14" t="s">
        <v>5</v>
      </c>
      <c r="M18" s="14">
        <v>22</v>
      </c>
      <c r="N18" s="14" t="s">
        <v>5</v>
      </c>
      <c r="O18" s="14">
        <v>29</v>
      </c>
      <c r="P18" s="10" t="s">
        <v>5</v>
      </c>
      <c r="Q18" s="14">
        <v>36</v>
      </c>
      <c r="R18" s="10" t="s">
        <v>5</v>
      </c>
      <c r="S18" s="14">
        <v>5</v>
      </c>
      <c r="T18" s="14" t="s">
        <v>5</v>
      </c>
      <c r="U18" s="14">
        <v>10</v>
      </c>
      <c r="V18" s="14" t="s">
        <v>5</v>
      </c>
      <c r="W18" s="14">
        <v>19</v>
      </c>
      <c r="X18" s="14">
        <f t="shared" si="0"/>
        <v>9.7958341926170353E-2</v>
      </c>
      <c r="Y18" s="14">
        <v>17</v>
      </c>
      <c r="Z18" s="14">
        <f t="shared" si="1"/>
        <v>6.6937039807851317E-2</v>
      </c>
    </row>
    <row r="19" spans="2:26" x14ac:dyDescent="0.35">
      <c r="B19" s="4" t="s">
        <v>32</v>
      </c>
      <c r="C19" s="14">
        <v>417</v>
      </c>
      <c r="D19" s="14" t="s">
        <v>5</v>
      </c>
      <c r="E19" s="14">
        <v>542</v>
      </c>
      <c r="F19" s="14" t="s">
        <v>5</v>
      </c>
      <c r="G19" s="14">
        <v>500</v>
      </c>
      <c r="H19" s="14" t="s">
        <v>5</v>
      </c>
      <c r="I19" s="14">
        <v>529</v>
      </c>
      <c r="J19" s="14" t="s">
        <v>5</v>
      </c>
      <c r="K19" s="14">
        <v>570</v>
      </c>
      <c r="L19" s="14" t="s">
        <v>5</v>
      </c>
      <c r="M19" s="14">
        <v>592</v>
      </c>
      <c r="N19" s="14" t="s">
        <v>5</v>
      </c>
      <c r="O19" s="14">
        <v>566</v>
      </c>
      <c r="P19" s="10" t="s">
        <v>5</v>
      </c>
      <c r="Q19" s="14">
        <v>561</v>
      </c>
      <c r="R19" s="10" t="s">
        <v>5</v>
      </c>
      <c r="S19" s="14">
        <v>212</v>
      </c>
      <c r="T19" s="14">
        <v>0.52906091687255119</v>
      </c>
      <c r="U19" s="14">
        <v>77</v>
      </c>
      <c r="V19" s="14">
        <v>0.52685596989394456</v>
      </c>
      <c r="W19" s="14">
        <v>116</v>
      </c>
      <c r="X19" s="14">
        <f t="shared" si="0"/>
        <v>0.59806145597030314</v>
      </c>
      <c r="Y19" s="14">
        <v>170</v>
      </c>
      <c r="Z19" s="14">
        <f t="shared" si="1"/>
        <v>0.66937039807851328</v>
      </c>
    </row>
    <row r="20" spans="2:26" x14ac:dyDescent="0.35">
      <c r="B20" s="4" t="s">
        <v>33</v>
      </c>
      <c r="C20" s="14">
        <v>6114</v>
      </c>
      <c r="D20" s="14">
        <v>6</v>
      </c>
      <c r="E20" s="14">
        <v>7490</v>
      </c>
      <c r="F20" s="14">
        <v>6</v>
      </c>
      <c r="G20" s="14">
        <v>7942</v>
      </c>
      <c r="H20" s="14">
        <v>6</v>
      </c>
      <c r="I20" s="14">
        <v>8134</v>
      </c>
      <c r="J20" s="14">
        <v>6</v>
      </c>
      <c r="K20" s="14">
        <v>9124</v>
      </c>
      <c r="L20" s="14">
        <v>7</v>
      </c>
      <c r="M20" s="14">
        <v>8487</v>
      </c>
      <c r="N20" s="14">
        <v>7</v>
      </c>
      <c r="O20" s="14">
        <v>8941</v>
      </c>
      <c r="P20" s="10">
        <v>7</v>
      </c>
      <c r="Q20" s="14">
        <v>8760</v>
      </c>
      <c r="R20" s="26">
        <v>7.5486005790707296</v>
      </c>
      <c r="S20" s="14">
        <v>3243</v>
      </c>
      <c r="T20" s="14">
        <v>8.0931346859324691</v>
      </c>
      <c r="U20" s="14">
        <v>1562</v>
      </c>
      <c r="V20" s="14">
        <v>10.687649674991446</v>
      </c>
      <c r="W20" s="14">
        <v>2089</v>
      </c>
      <c r="X20" s="14">
        <f t="shared" si="0"/>
        <v>10.770261909672097</v>
      </c>
      <c r="Y20" s="14">
        <v>2903</v>
      </c>
      <c r="Z20" s="14">
        <f t="shared" si="1"/>
        <v>11.430483915423082</v>
      </c>
    </row>
    <row r="21" spans="2:26" x14ac:dyDescent="0.35">
      <c r="B21" s="4" t="s">
        <v>34</v>
      </c>
      <c r="C21" s="14">
        <v>47376</v>
      </c>
      <c r="D21" s="14">
        <v>45</v>
      </c>
      <c r="E21" s="14">
        <v>63080</v>
      </c>
      <c r="F21" s="14">
        <v>47</v>
      </c>
      <c r="G21" s="14">
        <v>63224</v>
      </c>
      <c r="H21" s="14">
        <v>49</v>
      </c>
      <c r="I21" s="14">
        <v>62870</v>
      </c>
      <c r="J21" s="14">
        <v>49</v>
      </c>
      <c r="K21" s="14">
        <v>64451</v>
      </c>
      <c r="L21" s="14">
        <v>50</v>
      </c>
      <c r="M21" s="14">
        <v>64906</v>
      </c>
      <c r="N21" s="14">
        <v>51</v>
      </c>
      <c r="O21" s="14">
        <v>63426</v>
      </c>
      <c r="P21" s="10">
        <v>52</v>
      </c>
      <c r="Q21" s="14">
        <v>60287</v>
      </c>
      <c r="R21" s="26">
        <v>51.950055149593275</v>
      </c>
      <c r="S21" s="14">
        <v>19684</v>
      </c>
      <c r="T21" s="14">
        <v>49.122807017543856</v>
      </c>
      <c r="U21" s="14">
        <v>5493</v>
      </c>
      <c r="V21" s="14">
        <v>37.584673280875812</v>
      </c>
      <c r="W21" s="14">
        <v>6317</v>
      </c>
      <c r="X21" s="14">
        <f t="shared" si="0"/>
        <v>32.568570839348318</v>
      </c>
      <c r="Y21" s="14">
        <v>8090</v>
      </c>
      <c r="Z21" s="14">
        <f t="shared" si="1"/>
        <v>31.854156002677481</v>
      </c>
    </row>
    <row r="22" spans="2:26" x14ac:dyDescent="0.35">
      <c r="B22" s="4" t="s">
        <v>94</v>
      </c>
      <c r="C22" s="14" t="s">
        <v>15</v>
      </c>
      <c r="D22" s="14" t="s">
        <v>15</v>
      </c>
      <c r="E22" s="14" t="s">
        <v>15</v>
      </c>
      <c r="F22" s="14" t="s">
        <v>15</v>
      </c>
      <c r="G22" s="14" t="s">
        <v>15</v>
      </c>
      <c r="H22" s="14" t="s">
        <v>15</v>
      </c>
      <c r="I22" s="14" t="s">
        <v>15</v>
      </c>
      <c r="J22" s="14" t="s">
        <v>15</v>
      </c>
      <c r="K22" s="14" t="s">
        <v>15</v>
      </c>
      <c r="L22" s="14" t="s">
        <v>15</v>
      </c>
      <c r="M22" s="14" t="s">
        <v>15</v>
      </c>
      <c r="N22" s="14" t="s">
        <v>15</v>
      </c>
      <c r="O22" s="14" t="s">
        <v>15</v>
      </c>
      <c r="P22" s="14" t="s">
        <v>15</v>
      </c>
      <c r="Q22" s="14" t="s">
        <v>15</v>
      </c>
      <c r="R22" s="14" t="s">
        <v>15</v>
      </c>
      <c r="S22" s="14">
        <v>25</v>
      </c>
      <c r="T22" s="14" t="s">
        <v>5</v>
      </c>
      <c r="U22" s="14">
        <v>33</v>
      </c>
      <c r="V22" s="14" t="s">
        <v>5</v>
      </c>
      <c r="W22" s="14">
        <v>48</v>
      </c>
      <c r="X22" s="14">
        <f t="shared" si="0"/>
        <v>0.24747370591874612</v>
      </c>
      <c r="Y22" s="14">
        <v>73</v>
      </c>
      <c r="Z22" s="14">
        <f t="shared" si="1"/>
        <v>0.28743552388077331</v>
      </c>
    </row>
    <row r="23" spans="2:26" x14ac:dyDescent="0.35">
      <c r="B23" s="4" t="s">
        <v>35</v>
      </c>
      <c r="C23" s="14">
        <v>207</v>
      </c>
      <c r="D23" s="14" t="s">
        <v>5</v>
      </c>
      <c r="E23" s="14">
        <v>31</v>
      </c>
      <c r="F23" s="14" t="s">
        <v>5</v>
      </c>
      <c r="G23" s="14">
        <v>0</v>
      </c>
      <c r="H23" s="14">
        <v>0</v>
      </c>
      <c r="I23" s="14">
        <v>0</v>
      </c>
      <c r="J23" s="14">
        <v>0</v>
      </c>
      <c r="K23" s="14">
        <v>1</v>
      </c>
      <c r="L23" s="14" t="s">
        <v>5</v>
      </c>
      <c r="M23" s="14">
        <v>0</v>
      </c>
      <c r="N23" s="14">
        <v>0</v>
      </c>
      <c r="O23" s="14">
        <v>0</v>
      </c>
      <c r="P23" s="10">
        <v>0</v>
      </c>
      <c r="Q23" s="14">
        <v>1</v>
      </c>
      <c r="R23" s="10" t="s">
        <v>5</v>
      </c>
      <c r="S23" s="14">
        <v>34</v>
      </c>
      <c r="T23" s="14" t="s">
        <v>5</v>
      </c>
      <c r="U23" s="14">
        <v>23</v>
      </c>
      <c r="V23" s="14" t="s">
        <v>5</v>
      </c>
      <c r="W23" s="14">
        <v>42</v>
      </c>
      <c r="X23" s="14">
        <f t="shared" si="0"/>
        <v>0.21653949267890285</v>
      </c>
      <c r="Y23" s="14">
        <v>51</v>
      </c>
      <c r="Z23" s="14">
        <f t="shared" si="1"/>
        <v>0.20081111942355395</v>
      </c>
    </row>
    <row r="24" spans="2:26" x14ac:dyDescent="0.35">
      <c r="B24" s="4" t="s">
        <v>36</v>
      </c>
      <c r="C24" s="14">
        <v>79</v>
      </c>
      <c r="D24" s="14" t="s">
        <v>5</v>
      </c>
      <c r="E24" s="14">
        <v>116</v>
      </c>
      <c r="F24" s="14" t="s">
        <v>5</v>
      </c>
      <c r="G24" s="14">
        <v>183</v>
      </c>
      <c r="H24" s="14" t="s">
        <v>5</v>
      </c>
      <c r="I24" s="14">
        <v>232</v>
      </c>
      <c r="J24" s="14" t="s">
        <v>5</v>
      </c>
      <c r="K24" s="14">
        <v>333</v>
      </c>
      <c r="L24" s="14" t="s">
        <v>5</v>
      </c>
      <c r="M24" s="14">
        <v>290</v>
      </c>
      <c r="N24" s="14" t="s">
        <v>5</v>
      </c>
      <c r="O24" s="14">
        <v>27</v>
      </c>
      <c r="P24" s="10" t="s">
        <v>5</v>
      </c>
      <c r="Q24" s="14">
        <v>282</v>
      </c>
      <c r="R24" s="10" t="s">
        <v>5</v>
      </c>
      <c r="S24" s="2">
        <v>113</v>
      </c>
      <c r="T24" s="14" t="s">
        <v>5</v>
      </c>
      <c r="U24" s="14">
        <v>76</v>
      </c>
      <c r="V24" s="14">
        <v>0.52001368457064656</v>
      </c>
      <c r="W24" s="14">
        <v>105</v>
      </c>
      <c r="X24" s="14">
        <f t="shared" si="0"/>
        <v>0.54134873169725717</v>
      </c>
      <c r="Y24" s="14">
        <v>115</v>
      </c>
      <c r="Z24" s="14">
        <f t="shared" si="1"/>
        <v>0.45280938693546485</v>
      </c>
    </row>
    <row r="25" spans="2:26" x14ac:dyDescent="0.35">
      <c r="B25" s="4" t="s">
        <v>37</v>
      </c>
      <c r="C25" s="14">
        <v>5152</v>
      </c>
      <c r="D25" s="14">
        <v>5</v>
      </c>
      <c r="E25" s="14">
        <v>6317</v>
      </c>
      <c r="F25" s="14">
        <v>5</v>
      </c>
      <c r="G25" s="14">
        <v>6889</v>
      </c>
      <c r="H25" s="14">
        <v>5</v>
      </c>
      <c r="I25" s="14">
        <v>6885</v>
      </c>
      <c r="J25" s="14">
        <v>5</v>
      </c>
      <c r="K25" s="14">
        <v>6598</v>
      </c>
      <c r="L25" s="14">
        <v>5</v>
      </c>
      <c r="M25" s="14">
        <v>6228</v>
      </c>
      <c r="N25" s="14">
        <v>5</v>
      </c>
      <c r="O25" s="14">
        <v>5512</v>
      </c>
      <c r="P25" s="10">
        <v>5</v>
      </c>
      <c r="Q25" s="14">
        <v>5372</v>
      </c>
      <c r="R25" s="26">
        <v>4.6291189852474837</v>
      </c>
      <c r="S25" s="14">
        <v>1984</v>
      </c>
      <c r="T25" s="14">
        <v>4.9512115994110459</v>
      </c>
      <c r="U25" s="14">
        <v>688</v>
      </c>
      <c r="V25" s="14">
        <v>4.7074923024290118</v>
      </c>
      <c r="W25" s="14">
        <v>761</v>
      </c>
      <c r="X25" s="14">
        <f t="shared" si="0"/>
        <v>3.9234893792534544</v>
      </c>
      <c r="Y25" s="14">
        <v>1081</v>
      </c>
      <c r="Z25" s="14">
        <f t="shared" si="1"/>
        <v>4.2564082371933694</v>
      </c>
    </row>
    <row r="26" spans="2:26" x14ac:dyDescent="0.35">
      <c r="B26" s="4" t="s">
        <v>38</v>
      </c>
      <c r="C26" s="14">
        <v>8397</v>
      </c>
      <c r="D26" s="14">
        <v>8</v>
      </c>
      <c r="E26" s="14">
        <v>10291</v>
      </c>
      <c r="F26" s="14">
        <v>8</v>
      </c>
      <c r="G26" s="14">
        <v>10320</v>
      </c>
      <c r="H26" s="14">
        <v>8</v>
      </c>
      <c r="I26" s="14">
        <v>9797</v>
      </c>
      <c r="J26" s="14">
        <v>8</v>
      </c>
      <c r="K26" s="14">
        <v>8633</v>
      </c>
      <c r="L26" s="14">
        <v>7</v>
      </c>
      <c r="M26" s="14">
        <v>7611</v>
      </c>
      <c r="N26" s="14">
        <v>6</v>
      </c>
      <c r="O26" s="14">
        <v>6799</v>
      </c>
      <c r="P26" s="10">
        <v>6</v>
      </c>
      <c r="Q26" s="14">
        <v>6460</v>
      </c>
      <c r="R26" s="26">
        <v>5.5666620708672276</v>
      </c>
      <c r="S26" s="14">
        <v>1988</v>
      </c>
      <c r="T26" s="14">
        <v>4.9611938808614715</v>
      </c>
      <c r="U26" s="14">
        <v>571</v>
      </c>
      <c r="V26" s="14">
        <v>3.9069449196031476</v>
      </c>
      <c r="W26" s="14">
        <v>688</v>
      </c>
      <c r="X26" s="14">
        <f t="shared" si="0"/>
        <v>3.5471231181686949</v>
      </c>
      <c r="Y26" s="14">
        <v>786</v>
      </c>
      <c r="Z26" s="14">
        <f t="shared" si="1"/>
        <v>3.094853722880655</v>
      </c>
    </row>
    <row r="27" spans="2:26" x14ac:dyDescent="0.35">
      <c r="B27" s="4" t="s">
        <v>39</v>
      </c>
      <c r="C27" s="14">
        <v>5857</v>
      </c>
      <c r="D27" s="14">
        <v>6</v>
      </c>
      <c r="E27" s="14">
        <v>6186</v>
      </c>
      <c r="F27" s="14">
        <v>5</v>
      </c>
      <c r="G27" s="14">
        <v>4322</v>
      </c>
      <c r="H27" s="14">
        <v>3</v>
      </c>
      <c r="I27" s="14">
        <v>3397</v>
      </c>
      <c r="J27" s="14">
        <v>3</v>
      </c>
      <c r="K27" s="14">
        <v>2702</v>
      </c>
      <c r="L27" s="14">
        <v>2</v>
      </c>
      <c r="M27" s="14">
        <v>2408</v>
      </c>
      <c r="N27" s="14">
        <v>2</v>
      </c>
      <c r="O27" s="14">
        <v>2185</v>
      </c>
      <c r="P27" s="10">
        <v>2</v>
      </c>
      <c r="Q27" s="14">
        <v>1939</v>
      </c>
      <c r="R27" s="26">
        <v>1.6708603336550394</v>
      </c>
      <c r="S27" s="14">
        <v>879</v>
      </c>
      <c r="T27" s="14">
        <v>2.1936063487310022</v>
      </c>
      <c r="U27" s="14">
        <v>910</v>
      </c>
      <c r="V27" s="14">
        <v>6.226479644201163</v>
      </c>
      <c r="W27" s="14">
        <v>1189</v>
      </c>
      <c r="X27" s="14">
        <f t="shared" si="0"/>
        <v>6.1301299236956073</v>
      </c>
      <c r="Y27" s="14">
        <v>1144</v>
      </c>
      <c r="Z27" s="14">
        <f t="shared" si="1"/>
        <v>4.5044690317754066</v>
      </c>
    </row>
    <row r="28" spans="2:26" x14ac:dyDescent="0.35">
      <c r="B28" s="4" t="s">
        <v>40</v>
      </c>
      <c r="C28" s="14">
        <v>8304</v>
      </c>
      <c r="D28" s="14">
        <v>8</v>
      </c>
      <c r="E28" s="14">
        <v>10499</v>
      </c>
      <c r="F28" s="14">
        <v>8</v>
      </c>
      <c r="G28" s="14">
        <v>9960</v>
      </c>
      <c r="H28" s="14">
        <v>8</v>
      </c>
      <c r="I28" s="14">
        <v>9982</v>
      </c>
      <c r="J28" s="14">
        <v>8</v>
      </c>
      <c r="K28" s="14">
        <v>10509</v>
      </c>
      <c r="L28" s="14">
        <v>8</v>
      </c>
      <c r="M28" s="14">
        <v>9645</v>
      </c>
      <c r="N28" s="14">
        <v>8</v>
      </c>
      <c r="O28" s="14">
        <v>8647</v>
      </c>
      <c r="P28" s="10">
        <v>7</v>
      </c>
      <c r="Q28" s="14">
        <v>8039</v>
      </c>
      <c r="R28" s="26">
        <v>6.9273059423686751</v>
      </c>
      <c r="S28" s="14">
        <v>2751</v>
      </c>
      <c r="T28" s="14">
        <v>6.8653140675301341</v>
      </c>
      <c r="U28" s="14">
        <v>1099</v>
      </c>
      <c r="V28" s="14">
        <v>7.5196715703044816</v>
      </c>
      <c r="W28" s="14">
        <v>1614</v>
      </c>
      <c r="X28" s="14">
        <f t="shared" si="0"/>
        <v>8.3213033615178382</v>
      </c>
      <c r="Y28" s="14">
        <v>2209</v>
      </c>
      <c r="Z28" s="14">
        <f t="shared" si="1"/>
        <v>8.697877702090798</v>
      </c>
    </row>
    <row r="29" spans="2:26" x14ac:dyDescent="0.35">
      <c r="B29" s="4" t="s">
        <v>41</v>
      </c>
      <c r="C29" s="14">
        <v>3353</v>
      </c>
      <c r="D29" s="14">
        <v>3</v>
      </c>
      <c r="E29" s="14">
        <v>4140</v>
      </c>
      <c r="F29" s="14">
        <v>3</v>
      </c>
      <c r="G29" s="14">
        <v>4540</v>
      </c>
      <c r="H29" s="14">
        <v>3</v>
      </c>
      <c r="I29" s="14">
        <v>3812</v>
      </c>
      <c r="J29" s="14">
        <v>3</v>
      </c>
      <c r="K29" s="14">
        <v>4377</v>
      </c>
      <c r="L29" s="14">
        <v>3</v>
      </c>
      <c r="M29" s="14">
        <v>5266</v>
      </c>
      <c r="N29" s="14">
        <v>4</v>
      </c>
      <c r="O29" s="14">
        <v>4208</v>
      </c>
      <c r="P29" s="10">
        <v>3</v>
      </c>
      <c r="Q29" s="14">
        <v>3721</v>
      </c>
      <c r="R29" s="26">
        <v>3.2064318213153178</v>
      </c>
      <c r="S29" s="14">
        <v>1084</v>
      </c>
      <c r="T29" s="14">
        <v>2.7051982730653092</v>
      </c>
      <c r="U29" s="14">
        <v>578</v>
      </c>
      <c r="V29" s="14">
        <v>3.9548409168662335</v>
      </c>
      <c r="W29" s="14">
        <v>1365</v>
      </c>
      <c r="X29" s="14">
        <f t="shared" si="0"/>
        <v>7.0375335120643436</v>
      </c>
      <c r="Y29" s="14">
        <v>1842</v>
      </c>
      <c r="Z29" s="14">
        <f t="shared" si="1"/>
        <v>7.2528251368271848</v>
      </c>
    </row>
    <row r="30" spans="2:26" x14ac:dyDescent="0.35">
      <c r="B30" s="6" t="s">
        <v>9</v>
      </c>
      <c r="C30" s="15">
        <v>105288</v>
      </c>
      <c r="D30" s="15">
        <v>100</v>
      </c>
      <c r="E30" s="15">
        <v>133070</v>
      </c>
      <c r="F30" s="15">
        <v>100</v>
      </c>
      <c r="G30" s="15">
        <v>130014</v>
      </c>
      <c r="H30" s="15">
        <v>100</v>
      </c>
      <c r="I30" s="15">
        <v>128202</v>
      </c>
      <c r="J30" s="15">
        <v>100</v>
      </c>
      <c r="K30" s="15">
        <v>129108</v>
      </c>
      <c r="L30" s="15">
        <v>100</v>
      </c>
      <c r="M30" s="15">
        <v>126785</v>
      </c>
      <c r="N30" s="15">
        <v>100</v>
      </c>
      <c r="O30" s="15">
        <f>SUM(O10:O29)</f>
        <v>121072</v>
      </c>
      <c r="P30" s="15">
        <v>100</v>
      </c>
      <c r="Q30" s="15">
        <v>116048</v>
      </c>
      <c r="R30" s="25">
        <f t="shared" ref="R30" si="2">(Q30/Q$30)*100</f>
        <v>100</v>
      </c>
      <c r="S30" s="15">
        <v>40071</v>
      </c>
      <c r="T30" s="15">
        <v>100</v>
      </c>
      <c r="U30" s="15">
        <v>14615</v>
      </c>
      <c r="V30" s="25">
        <v>100</v>
      </c>
      <c r="W30" s="15">
        <v>19396</v>
      </c>
      <c r="X30" s="15">
        <f t="shared" si="0"/>
        <v>100</v>
      </c>
      <c r="Y30" s="15">
        <v>25397</v>
      </c>
      <c r="Z30" s="15">
        <f t="shared" si="1"/>
        <v>100</v>
      </c>
    </row>
    <row r="31" spans="2:26" x14ac:dyDescent="0.35">
      <c r="B31" s="34" t="s">
        <v>93</v>
      </c>
      <c r="Y31" s="11"/>
    </row>
    <row r="32" spans="2:26" ht="30" customHeight="1" x14ac:dyDescent="0.35">
      <c r="B32" s="84" t="s">
        <v>122</v>
      </c>
      <c r="C32" s="85"/>
      <c r="D32" s="85"/>
      <c r="E32" s="85"/>
    </row>
  </sheetData>
  <sheetProtection algorithmName="SHA-512" hashValue="hLgtR2Gg/o34RvI6S4clqm5PboMHvcfK2BaHZmeuddrqFwGK5D5SHGdDN+aRnkfIUjGNCfj4f7xXrliBHMV51A==" saltValue="egAuADjbWizKrrIwEFHPaA==" spinCount="100000" sheet="1" selectLockedCells="1" autoFilter="0" selectUnlockedCells="1"/>
  <autoFilter ref="B10:B30" xr:uid="{00000000-0009-0000-0000-000007000000}"/>
  <mergeCells count="14">
    <mergeCell ref="B32:E32"/>
    <mergeCell ref="Y8:Z8"/>
    <mergeCell ref="B7:Z7"/>
    <mergeCell ref="W8:X8"/>
    <mergeCell ref="U8:V8"/>
    <mergeCell ref="S8:T8"/>
    <mergeCell ref="Q8:R8"/>
    <mergeCell ref="C8:D8"/>
    <mergeCell ref="E8:F8"/>
    <mergeCell ref="G8:H8"/>
    <mergeCell ref="I8:J8"/>
    <mergeCell ref="K8:L8"/>
    <mergeCell ref="M8:N8"/>
    <mergeCell ref="O8:P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Bezoekers en weergaven website</vt:lpstr>
      <vt:lpstr>Contacten RZ x jaar 1</vt:lpstr>
      <vt:lpstr>Contacten RZ x jaar 2</vt:lpstr>
      <vt:lpstr>Activiteiten x kanaal</vt:lpstr>
      <vt:lpstr>klantact x kanaal 2</vt:lpstr>
      <vt:lpstr>Activiteiten x soort probleem</vt:lpstr>
      <vt:lpstr>Verwijzing x jaar</vt:lpstr>
      <vt:lpstr>Verwijzingen</vt:lpstr>
      <vt:lpstr>Verwijzingen x soort probleem</vt:lpstr>
      <vt:lpstr>Mediation(voorstellen) 1</vt:lpstr>
      <vt:lpstr>Mediation(voorstellen) 2</vt:lpstr>
    </vt:vector>
  </TitlesOfParts>
  <Company>Ctac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MvG</dc:creator>
  <cp:lastModifiedBy>Carla van Rooijen</cp:lastModifiedBy>
  <dcterms:created xsi:type="dcterms:W3CDTF">2019-03-05T12:22:52Z</dcterms:created>
  <dcterms:modified xsi:type="dcterms:W3CDTF">2025-04-17T12:56:37Z</dcterms:modified>
</cp:coreProperties>
</file>