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G:\Kenniscentrum\Data bij projecten\Cijfers en trends\Cijfers en trends 2023\gegevens voor website\compleet maar nog laatste check\"/>
    </mc:Choice>
  </mc:AlternateContent>
  <xr:revisionPtr revIDLastSave="0" documentId="13_ncr:1_{CDEA338B-85C1-4550-9DF5-AF0F730C297F}" xr6:coauthVersionLast="47" xr6:coauthVersionMax="47" xr10:uidLastSave="{00000000-0000-0000-0000-000000000000}"/>
  <bookViews>
    <workbookView xWindow="-120" yWindow="-120" windowWidth="29040" windowHeight="15840" tabRatio="983" xr2:uid="{00000000-000D-0000-FFFF-FFFF00000000}"/>
  </bookViews>
  <sheets>
    <sheet name="uitgaven x soort" sheetId="21" r:id="rId1"/>
    <sheet name="exu" sheetId="23" r:id="rId2"/>
    <sheet name="gem. uitgave per soort en exu" sheetId="22" r:id="rId3"/>
    <sheet name="totale uitgave x type" sheetId="27" r:id="rId4"/>
    <sheet name="vergoeding per rbv'er" sheetId="25" r:id="rId5"/>
    <sheet name="totale uitgaven Raad" sheetId="20" r:id="rId6"/>
    <sheet name="forfaitaire vergoeding" sheetId="28" r:id="rId7"/>
  </sheets>
  <definedNames>
    <definedName name="_xlnm._FilterDatabase" localSheetId="1" hidden="1">exu!$B$8:$B$14</definedName>
    <definedName name="_xlnm._FilterDatabase" localSheetId="2" hidden="1">'gem. uitgave per soort en exu'!$B$8:$B$35</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25" l="1"/>
  <c r="F34" i="25"/>
  <c r="G34" i="25"/>
  <c r="H34" i="25"/>
  <c r="I34" i="25"/>
  <c r="J34" i="25"/>
  <c r="M34" i="25"/>
  <c r="D34" i="25"/>
  <c r="G19" i="23"/>
  <c r="E19" i="23"/>
  <c r="E32" i="25"/>
  <c r="F32" i="25"/>
  <c r="G32" i="25"/>
  <c r="H32" i="25"/>
  <c r="I32" i="25"/>
  <c r="M32" i="25"/>
  <c r="D32" i="25"/>
  <c r="M31" i="25"/>
  <c r="M23" i="25"/>
</calcChain>
</file>

<file path=xl/sharedStrings.xml><?xml version="1.0" encoding="utf-8"?>
<sst xmlns="http://schemas.openxmlformats.org/spreadsheetml/2006/main" count="242" uniqueCount="93">
  <si>
    <t>Soort toevoeging</t>
  </si>
  <si>
    <t>Aantal</t>
  </si>
  <si>
    <t xml:space="preserve">Totale uitgaven </t>
  </si>
  <si>
    <t>(x 1.000)</t>
  </si>
  <si>
    <t>EXU- uitgaven (x 1.000)</t>
  </si>
  <si>
    <t>Percentage van de totale uitgaven</t>
  </si>
  <si>
    <t>Straf (verdachten)</t>
  </si>
  <si>
    <t>Asielrecht</t>
  </si>
  <si>
    <t>Personen &amp; familie overig</t>
  </si>
  <si>
    <t>Verbintenissenrecht</t>
  </si>
  <si>
    <t>Sociale voorzieningen</t>
  </si>
  <si>
    <t>Straf (overig)</t>
  </si>
  <si>
    <t>Vreemdelingenrecht</t>
  </si>
  <si>
    <t>Sociale verzekeringen</t>
  </si>
  <si>
    <t>Huur/verhuur</t>
  </si>
  <si>
    <t>Arbeids/ontslagrecht</t>
  </si>
  <si>
    <t>Bestuursrecht</t>
  </si>
  <si>
    <t>Schuldsanering</t>
  </si>
  <si>
    <t>Restgroep privaat</t>
  </si>
  <si>
    <t>Vreemdelingenbewaring</t>
  </si>
  <si>
    <t>Erfrecht</t>
  </si>
  <si>
    <t>Fiscaal recht</t>
  </si>
  <si>
    <t>Wonen</t>
  </si>
  <si>
    <t>Goederenrecht</t>
  </si>
  <si>
    <t>Faillissement</t>
  </si>
  <si>
    <t>Ambtenarenrecht</t>
  </si>
  <si>
    <t>Milieurecht</t>
  </si>
  <si>
    <t>Wet tijdelijk huisverbod</t>
  </si>
  <si>
    <t>Totaal mediation toevoegingen</t>
  </si>
  <si>
    <t>Totaal lichte adviestoevoegingen</t>
  </si>
  <si>
    <t>Totaal</t>
  </si>
  <si>
    <t>Arbeid/ontslagrecht</t>
  </si>
  <si>
    <t>Ingediende EXU-aanvragen</t>
  </si>
  <si>
    <t>Aantal toekenningen</t>
  </si>
  <si>
    <t>Percentage toekenningen</t>
  </si>
  <si>
    <t>Aantal afwijzingen</t>
  </si>
  <si>
    <t>Percentage afwijzingen</t>
  </si>
  <si>
    <t>Jaar</t>
  </si>
  <si>
    <t>Mediationtoevoeging</t>
  </si>
  <si>
    <t>Lichte adviestoevoeging</t>
  </si>
  <si>
    <t>Overig</t>
  </si>
  <si>
    <t>Lichte adviestoevoegingen</t>
  </si>
  <si>
    <t>Reguliere toevoegingen</t>
  </si>
  <si>
    <t>Piketdeclaraties</t>
  </si>
  <si>
    <t>%</t>
  </si>
  <si>
    <t>Vergoedingen</t>
  </si>
  <si>
    <t>€ 0 t/m € 50.000</t>
  </si>
  <si>
    <t>€ 50.001 t/m € 100.000</t>
  </si>
  <si>
    <t>€ 100.001 t/m € 150.000</t>
  </si>
  <si>
    <t>€ 150.001 t/m € 200.000</t>
  </si>
  <si>
    <t xml:space="preserve">€ 200.001 t/m € 250.000 </t>
  </si>
  <si>
    <t xml:space="preserve">€ 250.001 t/m € 300.000 </t>
  </si>
  <si>
    <t>€ 300.001 t/m € 350.000</t>
  </si>
  <si>
    <t>€ 350.001 t/m € 400.000</t>
  </si>
  <si>
    <t>Meer dan € 400.000</t>
  </si>
  <si>
    <t>Mediation-toevoegingen</t>
  </si>
  <si>
    <t>Totale uitgaven incl. EXU</t>
  </si>
  <si>
    <t>Totaal reguliere toevoegingen</t>
  </si>
  <si>
    <t>Gemiddelde uitgave per vaststelling (excl. EXU)</t>
  </si>
  <si>
    <t>Gemiddelde uitgave per vaststelling (incl. EXU)</t>
  </si>
  <si>
    <t xml:space="preserve">Totaal </t>
  </si>
  <si>
    <t>Percentage toegekende uren t.o.v. aangevraagde uren</t>
  </si>
  <si>
    <t>Soort vaststelling</t>
  </si>
  <si>
    <t>jaar</t>
  </si>
  <si>
    <t>uitgaven</t>
  </si>
  <si>
    <t>uitgaven in euro's</t>
  </si>
  <si>
    <t>Rijlabels</t>
  </si>
  <si>
    <t>Eindtotaal</t>
  </si>
  <si>
    <t>Kolomlabels</t>
  </si>
  <si>
    <t>Som van uitgaven in euro's</t>
  </si>
  <si>
    <t>Psychiatrisch patiëntenrecht</t>
  </si>
  <si>
    <t>Personen &amp; familie (echt)scheiding(sgerelateerd)</t>
  </si>
  <si>
    <t> 1.040</t>
  </si>
  <si>
    <t> 13</t>
  </si>
  <si>
    <t>&lt;1</t>
  </si>
  <si>
    <t>Eigen bijdragen</t>
  </si>
  <si>
    <t>Proceskostenveroordelingen</t>
  </si>
  <si>
    <t>De forfaitaire toevoegingsvergoeding is een vaste vergoeding, afgestemd op de gemiddelde tijdsbesteding die juridische werkzaamheden vergen in bepaalde zaken. De hoogte ervan is genormeerd en deze normen worden uitgedrukt in punten. Afhankelijk van de aard van een zaak en het voorkomen van bepaalde (al dan niet processuele) omstandigheden worden punten toegekend.</t>
  </si>
  <si>
    <t>Het aantal punten bepaalt het gewicht dat aan de zaak, respectievelijk omstandigheid, in verhouding tot andere zaken en omstandigheden wordt toegekend. De hoogte van de financiële vergoeding van het onderdeel waaraan punten worden toegekend, wordt bepaald door het aantal toegekende punten te vermenigvuldigen met het normbedrag.</t>
  </si>
  <si>
    <t>Een overzicht van de geldstromen van de Raad voor Rechtsbijstand kunt u vinden in het Jaarverslag onder de volgende link:</t>
  </si>
  <si>
    <t>Tabel basisbedragen vanaf 2000 - rvr.org</t>
  </si>
  <si>
    <t xml:space="preserve"> Een overzicht van de forfaitaire vergoedingen kunt u vinden onder de volgende link:</t>
  </si>
  <si>
    <t>Personen- &amp; familie overig</t>
  </si>
  <si>
    <t>(Echt)scheiding(gerelateerd)</t>
  </si>
  <si>
    <t>Bestuursrecht overig</t>
  </si>
  <si>
    <t>Psychiatrisch patientenrecht</t>
  </si>
  <si>
    <t>Uitgaven voor vaststellingen (in euro’s) per soort toevoeging in 2023</t>
  </si>
  <si>
    <t>EXU-aanvragen, toekenningen en afwijzingen over 2013 tot en met 2023</t>
  </si>
  <si>
    <t>Gemiddelde uitgave (in euro’s) per vaststelling, exclusief en inclusief EXU, uitgesplitst naar soort toevoeging op basis van het aantal vaststellingen in 2023</t>
  </si>
  <si>
    <t>Verdeling totale uitgaven in 1.000.000 euro’s (inclusief EXU) over 2013 tot en met 2023</t>
  </si>
  <si>
    <t>Verdeling van vergoedingen (incl. exu, in euro's) over rechtsbijstandverleners ontvangen van de Raad over 2011 tot en met 2023, in aantallen en percentages</t>
  </si>
  <si>
    <t>Geldstromen buiten de Raad om over 2020 tot en met 2023</t>
  </si>
  <si>
    <t>https://jaarverslag.raadvoorrechtsbijstand.org/cijfers-balans-rekening-baten-lasten/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</si>
</sst>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sz val="10"/>
      <color rgb="FF22272F"/>
      <name val="Verdana"/>
      <family val="2"/>
    </font>
    <font>
      <u/>
      <sz val="11"/>
      <color theme="10"/>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9FCDFF"/>
        <bgColor indexed="64"/>
      </patternFill>
    </fill>
    <fill>
      <patternFill patternType="solid">
        <fgColor rgb="FF9FCDFF"/>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0" fillId="2" borderId="0" xfId="0" applyFill="1"/>
    <xf numFmtId="0" fontId="0" fillId="3" borderId="0" xfId="0" applyFill="1"/>
    <xf numFmtId="0" fontId="0" fillId="3" borderId="1" xfId="0" applyFill="1" applyBorder="1"/>
    <xf numFmtId="3" fontId="0" fillId="3" borderId="1" xfId="0" applyNumberFormat="1"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wrapText="1"/>
    </xf>
    <xf numFmtId="3" fontId="3" fillId="4" borderId="1" xfId="0" applyNumberFormat="1" applyFont="1" applyFill="1" applyBorder="1" applyAlignment="1">
      <alignment horizontal="right" vertical="center"/>
    </xf>
    <xf numFmtId="0" fontId="2" fillId="3" borderId="1" xfId="0" applyFont="1" applyFill="1" applyBorder="1"/>
    <xf numFmtId="1" fontId="0" fillId="3" borderId="1" xfId="0" applyNumberFormat="1" applyFill="1" applyBorder="1"/>
    <xf numFmtId="0" fontId="3" fillId="3" borderId="1" xfId="0" applyFont="1" applyFill="1" applyBorder="1"/>
    <xf numFmtId="164" fontId="3" fillId="3" borderId="1" xfId="0" applyNumberFormat="1" applyFont="1" applyFill="1" applyBorder="1"/>
    <xf numFmtId="1" fontId="3" fillId="3" borderId="1" xfId="0" applyNumberFormat="1" applyFont="1" applyFill="1" applyBorder="1"/>
    <xf numFmtId="0" fontId="0" fillId="0" borderId="0" xfId="0" pivotButton="1"/>
    <xf numFmtId="0" fontId="0" fillId="0" borderId="0" xfId="0" applyAlignment="1">
      <alignment horizontal="left"/>
    </xf>
    <xf numFmtId="0" fontId="0" fillId="3" borderId="1" xfId="0" applyFill="1" applyBorder="1" applyAlignment="1">
      <alignment horizontal="right"/>
    </xf>
    <xf numFmtId="3" fontId="0" fillId="3" borderId="1" xfId="0" applyNumberFormat="1" applyFill="1" applyBorder="1" applyAlignment="1">
      <alignment horizontal="right"/>
    </xf>
    <xf numFmtId="3" fontId="0" fillId="3" borderId="1" xfId="0" applyNumberFormat="1" applyFill="1" applyBorder="1" applyAlignment="1">
      <alignment vertical="center"/>
    </xf>
    <xf numFmtId="0" fontId="5" fillId="3" borderId="0" xfId="1" applyFill="1"/>
    <xf numFmtId="0" fontId="0" fillId="3" borderId="0" xfId="0" applyFill="1" applyAlignment="1">
      <alignment horizontal="right" vertical="center"/>
    </xf>
    <xf numFmtId="0" fontId="1" fillId="3" borderId="1" xfId="0" applyFont="1" applyFill="1" applyBorder="1" applyAlignment="1">
      <alignment horizontal="left"/>
    </xf>
    <xf numFmtId="0" fontId="6" fillId="3" borderId="0" xfId="0" applyFont="1" applyFill="1"/>
    <xf numFmtId="3" fontId="0" fillId="3" borderId="0" xfId="0" applyNumberFormat="1" applyFill="1"/>
    <xf numFmtId="1" fontId="0" fillId="3" borderId="1" xfId="0" applyNumberFormat="1" applyFill="1" applyBorder="1" applyAlignment="1">
      <alignment horizontal="right"/>
    </xf>
    <xf numFmtId="3" fontId="3" fillId="3" borderId="1" xfId="0" applyNumberFormat="1" applyFont="1" applyFill="1" applyBorder="1"/>
    <xf numFmtId="4" fontId="0" fillId="3" borderId="0" xfId="0" applyNumberFormat="1" applyFill="1"/>
    <xf numFmtId="0" fontId="1" fillId="3" borderId="1" xfId="0" applyFont="1" applyFill="1" applyBorder="1" applyAlignment="1">
      <alignment horizontal="left"/>
    </xf>
    <xf numFmtId="0" fontId="1" fillId="3" borderId="2" xfId="0" applyFont="1" applyFill="1" applyBorder="1"/>
    <xf numFmtId="0" fontId="0" fillId="0" borderId="3" xfId="0" applyBorder="1"/>
    <xf numFmtId="0" fontId="0" fillId="0" borderId="4" xfId="0" applyBorder="1"/>
    <xf numFmtId="0" fontId="1" fillId="3" borderId="2"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2"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0" fillId="0" borderId="6" xfId="0" applyBorder="1" applyAlignment="1">
      <alignment horizontal="left" vertical="center"/>
    </xf>
    <xf numFmtId="0" fontId="4" fillId="3" borderId="0" xfId="0" applyFont="1" applyFill="1" applyAlignment="1">
      <alignment vertical="center" wrapText="1"/>
    </xf>
    <xf numFmtId="0" fontId="0" fillId="3" borderId="0" xfId="0" applyFill="1" applyAlignment="1">
      <alignment wrapText="1"/>
    </xf>
    <xf numFmtId="0" fontId="0" fillId="0" borderId="0" xfId="0" applyAlignment="1">
      <alignment wrapText="1"/>
    </xf>
  </cellXfs>
  <cellStyles count="2">
    <cellStyle name="Hyperlink" xfId="1" builtinId="8"/>
    <cellStyle name="Standaard"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F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uitgave (in euro’s) per vaststelling, ex- en inclusief EXU, uitgesplitst naar soort toevoeging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'gem. uitgave per soort en exu'!$C$8</c:f>
              <c:strCache>
                <c:ptCount val="1"/>
                <c:pt idx="0">
                  <c:v>Gemiddelde uitgave per vaststelling (excl. EXU)</c:v>
                </c:pt>
              </c:strCache>
            </c:strRef>
          </c:tx>
          <c:spPr>
            <a:solidFill>
              <a:schemeClr val="accent1">
                <a:shade val="76000"/>
              </a:schemeClr>
            </a:solidFill>
            <a:ln>
              <a:noFill/>
            </a:ln>
            <a:effectLst/>
          </c:spPr>
          <c:invertIfNegative val="0"/>
          <c:cat>
            <c:strRef>
              <c:f>'gem. uitgave per soort en exu'!$B$9:$B$35</c:f>
              <c:strCache>
                <c:ptCount val="27"/>
                <c:pt idx="0">
                  <c:v>Ambtenarenrecht</c:v>
                </c:pt>
                <c:pt idx="1">
                  <c:v>Straf (verdachten)</c:v>
                </c:pt>
                <c:pt idx="2">
                  <c:v>Erfrecht</c:v>
                </c:pt>
                <c:pt idx="3">
                  <c:v>Milieurecht</c:v>
                </c:pt>
                <c:pt idx="4">
                  <c:v>Goederenrecht</c:v>
                </c:pt>
                <c:pt idx="5">
                  <c:v>Verbintenissenrecht</c:v>
                </c:pt>
                <c:pt idx="6">
                  <c:v>Faillissement</c:v>
                </c:pt>
                <c:pt idx="7">
                  <c:v>Huur/verhuur</c:v>
                </c:pt>
                <c:pt idx="8">
                  <c:v>(Echt)scheiding(gerelateerd)</c:v>
                </c:pt>
                <c:pt idx="9">
                  <c:v>Arbeid/ontslagrecht</c:v>
                </c:pt>
                <c:pt idx="10">
                  <c:v>Wonen</c:v>
                </c:pt>
                <c:pt idx="11">
                  <c:v>Restgroep privaat</c:v>
                </c:pt>
                <c:pt idx="12">
                  <c:v>Asielrecht</c:v>
                </c:pt>
                <c:pt idx="13">
                  <c:v>Personen- &amp; familie overig</c:v>
                </c:pt>
                <c:pt idx="14">
                  <c:v>Schuldsanering</c:v>
                </c:pt>
                <c:pt idx="15">
                  <c:v>Sociale verzekeringen</c:v>
                </c:pt>
                <c:pt idx="16">
                  <c:v>Bestuursrecht overig</c:v>
                </c:pt>
                <c:pt idx="17">
                  <c:v>Straf (overig)</c:v>
                </c:pt>
                <c:pt idx="18">
                  <c:v>Fiscaal recht</c:v>
                </c:pt>
                <c:pt idx="19">
                  <c:v>Sociale voorzieningen</c:v>
                </c:pt>
                <c:pt idx="20">
                  <c:v>Vreemdelingenrecht</c:v>
                </c:pt>
                <c:pt idx="21">
                  <c:v>Overig</c:v>
                </c:pt>
                <c:pt idx="22">
                  <c:v>Psychiatrisch patientenrecht</c:v>
                </c:pt>
                <c:pt idx="23">
                  <c:v>Wet tijdelijk huisverbod</c:v>
                </c:pt>
                <c:pt idx="24">
                  <c:v>Vreemdelingenbewaring</c:v>
                </c:pt>
                <c:pt idx="25">
                  <c:v>Mediationtoevoeging</c:v>
                </c:pt>
                <c:pt idx="26">
                  <c:v>Lichte adviestoevoeging</c:v>
                </c:pt>
              </c:strCache>
            </c:strRef>
          </c:cat>
          <c:val>
            <c:numRef>
              <c:f>'gem. uitgave per soort en exu'!$C$9:$C$34</c:f>
              <c:numCache>
                <c:formatCode>#,##0</c:formatCode>
                <c:ptCount val="26"/>
                <c:pt idx="0">
                  <c:v>1810.40823529412</c:v>
                </c:pt>
                <c:pt idx="1">
                  <c:v>1227.0098549350801</c:v>
                </c:pt>
                <c:pt idx="2">
                  <c:v>1620.9707590759101</c:v>
                </c:pt>
                <c:pt idx="3">
                  <c:v>1319.2738129496399</c:v>
                </c:pt>
                <c:pt idx="4">
                  <c:v>1513.19637681159</c:v>
                </c:pt>
                <c:pt idx="5">
                  <c:v>1443.5108655773599</c:v>
                </c:pt>
                <c:pt idx="6">
                  <c:v>1261.12230769231</c:v>
                </c:pt>
                <c:pt idx="7">
                  <c:v>1329.32689268939</c:v>
                </c:pt>
                <c:pt idx="8">
                  <c:v>1293.0326913275601</c:v>
                </c:pt>
                <c:pt idx="9">
                  <c:v>1241.6513662471</c:v>
                </c:pt>
                <c:pt idx="10">
                  <c:v>1249.7873623775799</c:v>
                </c:pt>
                <c:pt idx="11">
                  <c:v>1204.4321360255001</c:v>
                </c:pt>
                <c:pt idx="12">
                  <c:v>1164.8282608065999</c:v>
                </c:pt>
                <c:pt idx="13">
                  <c:v>1148.8173558210599</c:v>
                </c:pt>
                <c:pt idx="14">
                  <c:v>1064.90050517346</c:v>
                </c:pt>
                <c:pt idx="15">
                  <c:v>990.12596007746197</c:v>
                </c:pt>
                <c:pt idx="16">
                  <c:v>954.04891739130403</c:v>
                </c:pt>
                <c:pt idx="17">
                  <c:v>911.43436463881199</c:v>
                </c:pt>
                <c:pt idx="18">
                  <c:v>909.44113207547196</c:v>
                </c:pt>
                <c:pt idx="19">
                  <c:v>888.212980337359</c:v>
                </c:pt>
                <c:pt idx="20">
                  <c:v>878.27887643448105</c:v>
                </c:pt>
                <c:pt idx="21">
                  <c:v>872.19200000000001</c:v>
                </c:pt>
                <c:pt idx="22">
                  <c:v>725.29307590139001</c:v>
                </c:pt>
                <c:pt idx="23">
                  <c:v>579.38427860696504</c:v>
                </c:pt>
                <c:pt idx="24">
                  <c:v>556.64191444228402</c:v>
                </c:pt>
                <c:pt idx="25">
                  <c:v>1018.74996822817</c:v>
                </c:pt>
              </c:numCache>
            </c:numRef>
          </c:val>
          <c:extLst>
            <c:ext xmlns:c16="http://schemas.microsoft.com/office/drawing/2014/chart" uri="{C3380CC4-5D6E-409C-BE32-E72D297353CC}">
              <c16:uniqueId val="{00000000-9AED-4FA5-A68E-A88EB866CAB7}"/>
            </c:ext>
          </c:extLst>
        </c:ser>
        <c:ser>
          <c:idx val="1"/>
          <c:order val="1"/>
          <c:tx>
            <c:strRef>
              <c:f>'gem. uitgave per soort en exu'!$D$8</c:f>
              <c:strCache>
                <c:ptCount val="1"/>
                <c:pt idx="0">
                  <c:v>Gemiddelde uitgave per vaststelling (incl. EXU)</c:v>
                </c:pt>
              </c:strCache>
            </c:strRef>
          </c:tx>
          <c:spPr>
            <a:solidFill>
              <a:schemeClr val="accent1">
                <a:tint val="77000"/>
              </a:schemeClr>
            </a:solidFill>
            <a:ln>
              <a:noFill/>
            </a:ln>
            <a:effectLst/>
          </c:spPr>
          <c:invertIfNegative val="0"/>
          <c:cat>
            <c:strRef>
              <c:f>'gem. uitgave per soort en exu'!$B$9:$B$35</c:f>
              <c:strCache>
                <c:ptCount val="27"/>
                <c:pt idx="0">
                  <c:v>Ambtenarenrecht</c:v>
                </c:pt>
                <c:pt idx="1">
                  <c:v>Straf (verdachten)</c:v>
                </c:pt>
                <c:pt idx="2">
                  <c:v>Erfrecht</c:v>
                </c:pt>
                <c:pt idx="3">
                  <c:v>Milieurecht</c:v>
                </c:pt>
                <c:pt idx="4">
                  <c:v>Goederenrecht</c:v>
                </c:pt>
                <c:pt idx="5">
                  <c:v>Verbintenissenrecht</c:v>
                </c:pt>
                <c:pt idx="6">
                  <c:v>Faillissement</c:v>
                </c:pt>
                <c:pt idx="7">
                  <c:v>Huur/verhuur</c:v>
                </c:pt>
                <c:pt idx="8">
                  <c:v>(Echt)scheiding(gerelateerd)</c:v>
                </c:pt>
                <c:pt idx="9">
                  <c:v>Arbeid/ontslagrecht</c:v>
                </c:pt>
                <c:pt idx="10">
                  <c:v>Wonen</c:v>
                </c:pt>
                <c:pt idx="11">
                  <c:v>Restgroep privaat</c:v>
                </c:pt>
                <c:pt idx="12">
                  <c:v>Asielrecht</c:v>
                </c:pt>
                <c:pt idx="13">
                  <c:v>Personen- &amp; familie overig</c:v>
                </c:pt>
                <c:pt idx="14">
                  <c:v>Schuldsanering</c:v>
                </c:pt>
                <c:pt idx="15">
                  <c:v>Sociale verzekeringen</c:v>
                </c:pt>
                <c:pt idx="16">
                  <c:v>Bestuursrecht overig</c:v>
                </c:pt>
                <c:pt idx="17">
                  <c:v>Straf (overig)</c:v>
                </c:pt>
                <c:pt idx="18">
                  <c:v>Fiscaal recht</c:v>
                </c:pt>
                <c:pt idx="19">
                  <c:v>Sociale voorzieningen</c:v>
                </c:pt>
                <c:pt idx="20">
                  <c:v>Vreemdelingenrecht</c:v>
                </c:pt>
                <c:pt idx="21">
                  <c:v>Overig</c:v>
                </c:pt>
                <c:pt idx="22">
                  <c:v>Psychiatrisch patientenrecht</c:v>
                </c:pt>
                <c:pt idx="23">
                  <c:v>Wet tijdelijk huisverbod</c:v>
                </c:pt>
                <c:pt idx="24">
                  <c:v>Vreemdelingenbewaring</c:v>
                </c:pt>
                <c:pt idx="25">
                  <c:v>Mediationtoevoeging</c:v>
                </c:pt>
                <c:pt idx="26">
                  <c:v>Lichte adviestoevoeging</c:v>
                </c:pt>
              </c:strCache>
            </c:strRef>
          </c:cat>
          <c:val>
            <c:numRef>
              <c:f>'gem. uitgave per soort en exu'!$D$9:$D$34</c:f>
              <c:numCache>
                <c:formatCode>#,##0</c:formatCode>
                <c:ptCount val="26"/>
                <c:pt idx="0">
                  <c:v>1810.40823529412</c:v>
                </c:pt>
                <c:pt idx="1">
                  <c:v>1716.08085242794</c:v>
                </c:pt>
                <c:pt idx="2">
                  <c:v>1671.55513751375</c:v>
                </c:pt>
                <c:pt idx="3">
                  <c:v>1639.08899280576</c:v>
                </c:pt>
                <c:pt idx="4">
                  <c:v>1538.56241545894</c:v>
                </c:pt>
                <c:pt idx="5">
                  <c:v>1532.4345574925601</c:v>
                </c:pt>
                <c:pt idx="6">
                  <c:v>1359.9172115384599</c:v>
                </c:pt>
                <c:pt idx="7">
                  <c:v>1336.1084836806001</c:v>
                </c:pt>
                <c:pt idx="8">
                  <c:v>1325.9790388690701</c:v>
                </c:pt>
                <c:pt idx="9">
                  <c:v>1253.08524746426</c:v>
                </c:pt>
                <c:pt idx="10">
                  <c:v>1249.7873623775799</c:v>
                </c:pt>
                <c:pt idx="11">
                  <c:v>1209.91167906482</c:v>
                </c:pt>
                <c:pt idx="12">
                  <c:v>1171.67596698284</c:v>
                </c:pt>
                <c:pt idx="13">
                  <c:v>1155.9258884297501</c:v>
                </c:pt>
                <c:pt idx="14">
                  <c:v>1065.6123676202101</c:v>
                </c:pt>
                <c:pt idx="15">
                  <c:v>995.96809772083998</c:v>
                </c:pt>
                <c:pt idx="16">
                  <c:v>968.69039782608695</c:v>
                </c:pt>
                <c:pt idx="17">
                  <c:v>959.29153251819105</c:v>
                </c:pt>
                <c:pt idx="18">
                  <c:v>933.30237735849096</c:v>
                </c:pt>
                <c:pt idx="19">
                  <c:v>890.09440962171902</c:v>
                </c:pt>
                <c:pt idx="20">
                  <c:v>886.76020549773204</c:v>
                </c:pt>
                <c:pt idx="21">
                  <c:v>872.19200000000001</c:v>
                </c:pt>
                <c:pt idx="22">
                  <c:v>725.84592860150997</c:v>
                </c:pt>
                <c:pt idx="23">
                  <c:v>579.38427860696504</c:v>
                </c:pt>
                <c:pt idx="24">
                  <c:v>556.89933003358703</c:v>
                </c:pt>
                <c:pt idx="25">
                  <c:v>1018.82687010492</c:v>
                </c:pt>
              </c:numCache>
            </c:numRef>
          </c:val>
          <c:extLst>
            <c:ext xmlns:c16="http://schemas.microsoft.com/office/drawing/2014/chart" uri="{C3380CC4-5D6E-409C-BE32-E72D297353CC}">
              <c16:uniqueId val="{00000001-9AED-4FA5-A68E-A88EB866CAB7}"/>
            </c:ext>
          </c:extLst>
        </c:ser>
        <c:dLbls>
          <c:showLegendKey val="0"/>
          <c:showVal val="0"/>
          <c:showCatName val="0"/>
          <c:showSerName val="0"/>
          <c:showPercent val="0"/>
          <c:showBubbleSize val="0"/>
        </c:dLbls>
        <c:gapWidth val="182"/>
        <c:axId val="544141024"/>
        <c:axId val="544142664"/>
      </c:barChart>
      <c:catAx>
        <c:axId val="544141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44142664"/>
        <c:crosses val="autoZero"/>
        <c:auto val="1"/>
        <c:lblAlgn val="ctr"/>
        <c:lblOffset val="100"/>
        <c:noMultiLvlLbl val="0"/>
      </c:catAx>
      <c:valAx>
        <c:axId val="54414266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44141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Uitgaven.xlsx]totale uitgave x type!Draaitabel1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Uitgaven</a:t>
            </a:r>
            <a:r>
              <a:rPr lang="nl-NL" baseline="0"/>
              <a:t> aan vergoedingen (x1.000.000 euro)</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'totale uitgave x type'!$M$7:$M$8</c:f>
              <c:strCache>
                <c:ptCount val="1"/>
                <c:pt idx="0">
                  <c:v>Lichte adviestoevoegingen</c:v>
                </c:pt>
              </c:strCache>
            </c:strRef>
          </c:tx>
          <c:spPr>
            <a:solidFill>
              <a:schemeClr val="accent1">
                <a:shade val="58000"/>
              </a:schemeClr>
            </a:solidFill>
            <a:ln>
              <a:noFill/>
            </a:ln>
            <a:effectLst/>
          </c:spPr>
          <c:invertIfNegative val="0"/>
          <c:cat>
            <c:strRef>
              <c:f>'totale uitgave x type'!$L$9:$L$20</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'totale uitgave x type'!$M$9:$M$20</c:f>
              <c:numCache>
                <c:formatCode>General</c:formatCode>
                <c:ptCount val="11"/>
                <c:pt idx="0">
                  <c:v>2.2000000000000002</c:v>
                </c:pt>
                <c:pt idx="1">
                  <c:v>1.9</c:v>
                </c:pt>
                <c:pt idx="2">
                  <c:v>1.9</c:v>
                </c:pt>
                <c:pt idx="3">
                  <c:v>1.8</c:v>
                </c:pt>
                <c:pt idx="4">
                  <c:v>1.7</c:v>
                </c:pt>
                <c:pt idx="5">
                  <c:v>1.6870000000000001</c:v>
                </c:pt>
                <c:pt idx="6">
                  <c:v>1.8</c:v>
                </c:pt>
                <c:pt idx="7">
                  <c:v>1.9</c:v>
                </c:pt>
                <c:pt idx="8">
                  <c:v>2</c:v>
                </c:pt>
                <c:pt idx="9">
                  <c:v>2.9</c:v>
                </c:pt>
                <c:pt idx="10">
                  <c:v>3.3</c:v>
                </c:pt>
              </c:numCache>
            </c:numRef>
          </c:val>
          <c:extLst>
            <c:ext xmlns:c16="http://schemas.microsoft.com/office/drawing/2014/chart" uri="{C3380CC4-5D6E-409C-BE32-E72D297353CC}">
              <c16:uniqueId val="{00000000-87FF-4D08-A79E-66A05972E1D1}"/>
            </c:ext>
          </c:extLst>
        </c:ser>
        <c:ser>
          <c:idx val="1"/>
          <c:order val="1"/>
          <c:tx>
            <c:strRef>
              <c:f>'totale uitgave x type'!$N$7:$N$8</c:f>
              <c:strCache>
                <c:ptCount val="1"/>
                <c:pt idx="0">
                  <c:v>Mediation-toevoegingen</c:v>
                </c:pt>
              </c:strCache>
            </c:strRef>
          </c:tx>
          <c:spPr>
            <a:solidFill>
              <a:schemeClr val="accent1">
                <a:shade val="86000"/>
              </a:schemeClr>
            </a:solidFill>
            <a:ln>
              <a:noFill/>
            </a:ln>
            <a:effectLst/>
          </c:spPr>
          <c:invertIfNegative val="0"/>
          <c:cat>
            <c:strRef>
              <c:f>'totale uitgave x type'!$L$9:$L$20</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'totale uitgave x type'!$N$9:$N$20</c:f>
              <c:numCache>
                <c:formatCode>General</c:formatCode>
                <c:ptCount val="11"/>
                <c:pt idx="0">
                  <c:v>4.9000000000000004</c:v>
                </c:pt>
                <c:pt idx="1">
                  <c:v>6.4</c:v>
                </c:pt>
                <c:pt idx="2">
                  <c:v>7.6</c:v>
                </c:pt>
                <c:pt idx="3">
                  <c:v>8.9</c:v>
                </c:pt>
                <c:pt idx="4">
                  <c:v>9.1</c:v>
                </c:pt>
                <c:pt idx="5">
                  <c:v>8.7899999999999991</c:v>
                </c:pt>
                <c:pt idx="6">
                  <c:v>8.9</c:v>
                </c:pt>
                <c:pt idx="7">
                  <c:v>8.8000000000000007</c:v>
                </c:pt>
                <c:pt idx="8">
                  <c:v>8.5</c:v>
                </c:pt>
                <c:pt idx="9">
                  <c:v>10.8</c:v>
                </c:pt>
                <c:pt idx="10">
                  <c:v>13.8</c:v>
                </c:pt>
              </c:numCache>
            </c:numRef>
          </c:val>
          <c:extLst>
            <c:ext xmlns:c16="http://schemas.microsoft.com/office/drawing/2014/chart" uri="{C3380CC4-5D6E-409C-BE32-E72D297353CC}">
              <c16:uniqueId val="{00000001-87FF-4D08-A79E-66A05972E1D1}"/>
            </c:ext>
          </c:extLst>
        </c:ser>
        <c:ser>
          <c:idx val="2"/>
          <c:order val="2"/>
          <c:tx>
            <c:strRef>
              <c:f>'totale uitgave x type'!$O$7:$O$8</c:f>
              <c:strCache>
                <c:ptCount val="1"/>
                <c:pt idx="0">
                  <c:v>Piketdeclaraties</c:v>
                </c:pt>
              </c:strCache>
            </c:strRef>
          </c:tx>
          <c:spPr>
            <a:solidFill>
              <a:schemeClr val="accent1">
                <a:tint val="86000"/>
              </a:schemeClr>
            </a:solidFill>
            <a:ln>
              <a:noFill/>
            </a:ln>
            <a:effectLst/>
          </c:spPr>
          <c:invertIfNegative val="0"/>
          <c:cat>
            <c:strRef>
              <c:f>'totale uitgave x type'!$L$9:$L$20</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'totale uitgave x type'!$O$9:$O$20</c:f>
              <c:numCache>
                <c:formatCode>General</c:formatCode>
                <c:ptCount val="11"/>
                <c:pt idx="0">
                  <c:v>27</c:v>
                </c:pt>
                <c:pt idx="1">
                  <c:v>28</c:v>
                </c:pt>
                <c:pt idx="2">
                  <c:v>26</c:v>
                </c:pt>
                <c:pt idx="3">
                  <c:v>33</c:v>
                </c:pt>
                <c:pt idx="4">
                  <c:v>37</c:v>
                </c:pt>
                <c:pt idx="5">
                  <c:v>33</c:v>
                </c:pt>
                <c:pt idx="6">
                  <c:v>40.463000000000001</c:v>
                </c:pt>
                <c:pt idx="7">
                  <c:v>42</c:v>
                </c:pt>
                <c:pt idx="8">
                  <c:v>40</c:v>
                </c:pt>
                <c:pt idx="9">
                  <c:v>42</c:v>
                </c:pt>
                <c:pt idx="10">
                  <c:v>46</c:v>
                </c:pt>
              </c:numCache>
            </c:numRef>
          </c:val>
          <c:extLst>
            <c:ext xmlns:c16="http://schemas.microsoft.com/office/drawing/2014/chart" uri="{C3380CC4-5D6E-409C-BE32-E72D297353CC}">
              <c16:uniqueId val="{00000002-87FF-4D08-A79E-66A05972E1D1}"/>
            </c:ext>
          </c:extLst>
        </c:ser>
        <c:ser>
          <c:idx val="3"/>
          <c:order val="3"/>
          <c:tx>
            <c:strRef>
              <c:f>'totale uitgave x type'!$P$7:$P$8</c:f>
              <c:strCache>
                <c:ptCount val="1"/>
                <c:pt idx="0">
                  <c:v>Reguliere toevoegingen</c:v>
                </c:pt>
              </c:strCache>
            </c:strRef>
          </c:tx>
          <c:spPr>
            <a:solidFill>
              <a:schemeClr val="accent1">
                <a:tint val="58000"/>
              </a:schemeClr>
            </a:solidFill>
            <a:ln>
              <a:noFill/>
            </a:ln>
            <a:effectLst/>
          </c:spPr>
          <c:invertIfNegative val="0"/>
          <c:cat>
            <c:strRef>
              <c:f>'totale uitgave x type'!$L$9:$L$20</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'totale uitgave x type'!$P$9:$P$20</c:f>
              <c:numCache>
                <c:formatCode>General</c:formatCode>
                <c:ptCount val="11"/>
                <c:pt idx="0">
                  <c:v>373</c:v>
                </c:pt>
                <c:pt idx="1">
                  <c:v>359</c:v>
                </c:pt>
                <c:pt idx="2">
                  <c:v>345</c:v>
                </c:pt>
                <c:pt idx="3">
                  <c:v>335</c:v>
                </c:pt>
                <c:pt idx="4">
                  <c:v>309</c:v>
                </c:pt>
                <c:pt idx="5">
                  <c:v>301.94900000000001</c:v>
                </c:pt>
                <c:pt idx="6">
                  <c:v>303</c:v>
                </c:pt>
                <c:pt idx="7">
                  <c:v>286</c:v>
                </c:pt>
                <c:pt idx="8">
                  <c:v>317</c:v>
                </c:pt>
                <c:pt idx="9">
                  <c:v>343</c:v>
                </c:pt>
                <c:pt idx="10">
                  <c:v>403</c:v>
                </c:pt>
              </c:numCache>
            </c:numRef>
          </c:val>
          <c:extLst>
            <c:ext xmlns:c16="http://schemas.microsoft.com/office/drawing/2014/chart" uri="{C3380CC4-5D6E-409C-BE32-E72D297353CC}">
              <c16:uniqueId val="{00000003-87FF-4D08-A79E-66A05972E1D1}"/>
            </c:ext>
          </c:extLst>
        </c:ser>
        <c:dLbls>
          <c:showLegendKey val="0"/>
          <c:showVal val="0"/>
          <c:showCatName val="0"/>
          <c:showSerName val="0"/>
          <c:showPercent val="0"/>
          <c:showBubbleSize val="0"/>
        </c:dLbls>
        <c:gapWidth val="219"/>
        <c:axId val="606027296"/>
        <c:axId val="606028936"/>
      </c:barChart>
      <c:catAx>
        <c:axId val="606027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6028936"/>
        <c:crosses val="autoZero"/>
        <c:auto val="1"/>
        <c:lblAlgn val="ctr"/>
        <c:lblOffset val="100"/>
        <c:noMultiLvlLbl val="0"/>
      </c:catAx>
      <c:valAx>
        <c:axId val="6060289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6027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3</xdr:col>
      <xdr:colOff>428625</xdr:colOff>
      <xdr:row>4</xdr:row>
      <xdr:rowOff>133350</xdr:rowOff>
    </xdr:to>
    <xdr:pic>
      <xdr:nvPicPr>
        <xdr:cNvPr id="2" name="Afbeelding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6</xdr:col>
      <xdr:colOff>590550</xdr:colOff>
      <xdr:row>4</xdr:row>
      <xdr:rowOff>133350</xdr:rowOff>
    </xdr:to>
    <xdr:pic>
      <xdr:nvPicPr>
        <xdr:cNvPr id="2" name="Afbeelding 1" descr="image0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3</xdr:col>
      <xdr:colOff>1152525</xdr:colOff>
      <xdr:row>4</xdr:row>
      <xdr:rowOff>133350</xdr:rowOff>
    </xdr:to>
    <xdr:pic>
      <xdr:nvPicPr>
        <xdr:cNvPr id="2" name="Afbeelding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4</xdr:col>
      <xdr:colOff>595312</xdr:colOff>
      <xdr:row>6</xdr:row>
      <xdr:rowOff>57149</xdr:rowOff>
    </xdr:from>
    <xdr:to>
      <xdr:col>11</xdr:col>
      <xdr:colOff>600075</xdr:colOff>
      <xdr:row>36</xdr:row>
      <xdr:rowOff>66675</xdr:rowOff>
    </xdr:to>
    <xdr:graphicFrame macro="">
      <xdr:nvGraphicFramePr>
        <xdr:cNvPr id="3" name="Grafiek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1019175</xdr:colOff>
      <xdr:row>4</xdr:row>
      <xdr:rowOff>133350</xdr:rowOff>
    </xdr:to>
    <xdr:pic>
      <xdr:nvPicPr>
        <xdr:cNvPr id="2" name="Afbeelding 1" descr="image0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17</xdr:col>
      <xdr:colOff>80961</xdr:colOff>
      <xdr:row>5</xdr:row>
      <xdr:rowOff>190499</xdr:rowOff>
    </xdr:from>
    <xdr:to>
      <xdr:col>30</xdr:col>
      <xdr:colOff>371474</xdr:colOff>
      <xdr:row>32</xdr:row>
      <xdr:rowOff>76200</xdr:rowOff>
    </xdr:to>
    <xdr:graphicFrame macro="">
      <xdr:nvGraphicFramePr>
        <xdr:cNvPr id="4" name="Grafiek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8</xdr:col>
      <xdr:colOff>104775</xdr:colOff>
      <xdr:row>4</xdr:row>
      <xdr:rowOff>133350</xdr:rowOff>
    </xdr:to>
    <xdr:pic>
      <xdr:nvPicPr>
        <xdr:cNvPr id="2" name="Afbeelding 1" descr="image0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38100</xdr:colOff>
      <xdr:row>1</xdr:row>
      <xdr:rowOff>0</xdr:rowOff>
    </xdr:from>
    <xdr:to>
      <xdr:col>4</xdr:col>
      <xdr:colOff>695325</xdr:colOff>
      <xdr:row>4</xdr:row>
      <xdr:rowOff>95250</xdr:rowOff>
    </xdr:to>
    <xdr:pic>
      <xdr:nvPicPr>
        <xdr:cNvPr id="2" name="Afbeelding 1" descr="image0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4</xdr:col>
      <xdr:colOff>904875</xdr:colOff>
      <xdr:row>4</xdr:row>
      <xdr:rowOff>95250</xdr:rowOff>
    </xdr:to>
    <xdr:pic>
      <xdr:nvPicPr>
        <xdr:cNvPr id="2" name="Afbeelding 1" descr="image0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439.627395370371" createdVersion="8" refreshedVersion="8" minRefreshableVersion="3" recordCount="44" xr:uid="{06C505BE-0086-4454-9937-39CA1C42014D}">
  <cacheSource type="worksheet">
    <worksheetSource ref="H8:J52" sheet="totale uitgave x type"/>
  </cacheSource>
  <cacheFields count="3">
    <cacheField name="jaar" numFmtId="0">
      <sharedItems containsSemiMixedTypes="0" containsString="0" containsNumber="1" containsInteger="1" minValue="2013" maxValue="2023" count="11">
        <n v="2013"/>
        <n v="2014"/>
        <n v="2015"/>
        <n v="2016"/>
        <n v="2017"/>
        <n v="2018"/>
        <n v="2019"/>
        <n v="2020"/>
        <n v="2021"/>
        <n v="2022"/>
        <n v="2023"/>
      </sharedItems>
    </cacheField>
    <cacheField name="uitgaven" numFmtId="0">
      <sharedItems count="4">
        <s v="Lichte adviestoevoegingen"/>
        <s v="Mediation-toevoegingen"/>
        <s v="Reguliere toevoegingen"/>
        <s v="Piketdeclaraties"/>
      </sharedItems>
    </cacheField>
    <cacheField name="uitgaven in euro's" numFmtId="0">
      <sharedItems containsSemiMixedTypes="0" containsString="0" containsNumber="1" minValue="1.6870000000000001" maxValue="4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x v="0"/>
    <x v="0"/>
    <n v="2.2000000000000002"/>
  </r>
  <r>
    <x v="1"/>
    <x v="0"/>
    <n v="1.9"/>
  </r>
  <r>
    <x v="2"/>
    <x v="0"/>
    <n v="1.9"/>
  </r>
  <r>
    <x v="3"/>
    <x v="0"/>
    <n v="1.8"/>
  </r>
  <r>
    <x v="4"/>
    <x v="0"/>
    <n v="1.7"/>
  </r>
  <r>
    <x v="5"/>
    <x v="0"/>
    <n v="1.6870000000000001"/>
  </r>
  <r>
    <x v="0"/>
    <x v="1"/>
    <n v="4.9000000000000004"/>
  </r>
  <r>
    <x v="1"/>
    <x v="1"/>
    <n v="6.4"/>
  </r>
  <r>
    <x v="2"/>
    <x v="1"/>
    <n v="7.6"/>
  </r>
  <r>
    <x v="3"/>
    <x v="1"/>
    <n v="8.9"/>
  </r>
  <r>
    <x v="4"/>
    <x v="1"/>
    <n v="9.1"/>
  </r>
  <r>
    <x v="5"/>
    <x v="1"/>
    <n v="8.7899999999999991"/>
  </r>
  <r>
    <x v="0"/>
    <x v="2"/>
    <n v="373"/>
  </r>
  <r>
    <x v="1"/>
    <x v="2"/>
    <n v="359"/>
  </r>
  <r>
    <x v="2"/>
    <x v="2"/>
    <n v="345"/>
  </r>
  <r>
    <x v="3"/>
    <x v="2"/>
    <n v="335"/>
  </r>
  <r>
    <x v="4"/>
    <x v="2"/>
    <n v="309"/>
  </r>
  <r>
    <x v="5"/>
    <x v="2"/>
    <n v="301.94900000000001"/>
  </r>
  <r>
    <x v="0"/>
    <x v="3"/>
    <n v="27"/>
  </r>
  <r>
    <x v="1"/>
    <x v="3"/>
    <n v="28"/>
  </r>
  <r>
    <x v="2"/>
    <x v="3"/>
    <n v="26"/>
  </r>
  <r>
    <x v="3"/>
    <x v="3"/>
    <n v="33"/>
  </r>
  <r>
    <x v="4"/>
    <x v="3"/>
    <n v="37"/>
  </r>
  <r>
    <x v="5"/>
    <x v="3"/>
    <n v="33"/>
  </r>
  <r>
    <x v="6"/>
    <x v="0"/>
    <n v="1.8"/>
  </r>
  <r>
    <x v="6"/>
    <x v="1"/>
    <n v="8.9"/>
  </r>
  <r>
    <x v="6"/>
    <x v="2"/>
    <n v="303"/>
  </r>
  <r>
    <x v="6"/>
    <x v="3"/>
    <n v="40.463000000000001"/>
  </r>
  <r>
    <x v="7"/>
    <x v="0"/>
    <n v="1.9"/>
  </r>
  <r>
    <x v="7"/>
    <x v="1"/>
    <n v="8.8000000000000007"/>
  </r>
  <r>
    <x v="7"/>
    <x v="2"/>
    <n v="286"/>
  </r>
  <r>
    <x v="7"/>
    <x v="3"/>
    <n v="42"/>
  </r>
  <r>
    <x v="8"/>
    <x v="0"/>
    <n v="2"/>
  </r>
  <r>
    <x v="8"/>
    <x v="1"/>
    <n v="8.5"/>
  </r>
  <r>
    <x v="8"/>
    <x v="2"/>
    <n v="317"/>
  </r>
  <r>
    <x v="8"/>
    <x v="3"/>
    <n v="40"/>
  </r>
  <r>
    <x v="9"/>
    <x v="0"/>
    <n v="2.9"/>
  </r>
  <r>
    <x v="9"/>
    <x v="1"/>
    <n v="10.8"/>
  </r>
  <r>
    <x v="9"/>
    <x v="2"/>
    <n v="343"/>
  </r>
  <r>
    <x v="9"/>
    <x v="3"/>
    <n v="42"/>
  </r>
  <r>
    <x v="10"/>
    <x v="0"/>
    <n v="3.3"/>
  </r>
  <r>
    <x v="10"/>
    <x v="1"/>
    <n v="13.8"/>
  </r>
  <r>
    <x v="10"/>
    <x v="2"/>
    <n v="403"/>
  </r>
  <r>
    <x v="10"/>
    <x v="3"/>
    <n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25BDF7-7A93-4FCF-8B67-5EFBAC989B2A}" name="Draaitabel1" cacheId="0"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location ref="L7:Q20" firstHeaderRow="1" firstDataRow="2" firstDataCol="1"/>
  <pivotFields count="3">
    <pivotField axis="axisRow" showAll="0">
      <items count="12">
        <item x="0"/>
        <item x="1"/>
        <item x="2"/>
        <item x="3"/>
        <item x="4"/>
        <item x="5"/>
        <item x="6"/>
        <item x="7"/>
        <item x="8"/>
        <item x="9"/>
        <item x="10"/>
        <item t="default"/>
      </items>
    </pivotField>
    <pivotField axis="axisCol" showAll="0">
      <items count="5">
        <item x="0"/>
        <item x="1"/>
        <item x="3"/>
        <item x="2"/>
        <item t="default"/>
      </items>
    </pivotField>
    <pivotField dataField="1" showAll="0"/>
  </pivotFields>
  <rowFields count="1">
    <field x="0"/>
  </rowFields>
  <rowItems count="12">
    <i>
      <x/>
    </i>
    <i>
      <x v="1"/>
    </i>
    <i>
      <x v="2"/>
    </i>
    <i>
      <x v="3"/>
    </i>
    <i>
      <x v="4"/>
    </i>
    <i>
      <x v="5"/>
    </i>
    <i>
      <x v="6"/>
    </i>
    <i>
      <x v="7"/>
    </i>
    <i>
      <x v="8"/>
    </i>
    <i>
      <x v="9"/>
    </i>
    <i>
      <x v="10"/>
    </i>
    <i t="grand">
      <x/>
    </i>
  </rowItems>
  <colFields count="1">
    <field x="1"/>
  </colFields>
  <colItems count="5">
    <i>
      <x/>
    </i>
    <i>
      <x v="1"/>
    </i>
    <i>
      <x v="2"/>
    </i>
    <i>
      <x v="3"/>
    </i>
    <i t="grand">
      <x/>
    </i>
  </colItems>
  <dataFields count="1">
    <dataField name="Som van uitgaven in euro's" fld="2" baseField="0" baseItem="0"/>
  </dataFields>
  <chartFormats count="4">
    <chartFormat chart="0" format="20" series="1">
      <pivotArea type="data" outline="0" fieldPosition="0">
        <references count="2">
          <reference field="4294967294" count="1" selected="0">
            <x v="0"/>
          </reference>
          <reference field="1" count="1" selected="0">
            <x v="0"/>
          </reference>
        </references>
      </pivotArea>
    </chartFormat>
    <chartFormat chart="0" format="21" series="1">
      <pivotArea type="data" outline="0" fieldPosition="0">
        <references count="2">
          <reference field="4294967294" count="1" selected="0">
            <x v="0"/>
          </reference>
          <reference field="1" count="1" selected="0">
            <x v="1"/>
          </reference>
        </references>
      </pivotArea>
    </chartFormat>
    <chartFormat chart="0" format="22" series="1">
      <pivotArea type="data" outline="0" fieldPosition="0">
        <references count="2">
          <reference field="4294967294" count="1" selected="0">
            <x v="0"/>
          </reference>
          <reference field="1" count="1" selected="0">
            <x v="2"/>
          </reference>
        </references>
      </pivotArea>
    </chartFormat>
    <chartFormat chart="0" format="23"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jaarverslag.raadvoorrechtsbijstand.org/cijfers-balans-rekening-baten-laste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rvr.org/kenniswijzer/zoeken-kenniswijzer/vaststellen/alle-rechtsterreinen/tabel-basisbedragen-vanaf-2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FCDFF"/>
  </sheetPr>
  <dimension ref="B1:G38"/>
  <sheetViews>
    <sheetView tabSelected="1" workbookViewId="0"/>
  </sheetViews>
  <sheetFormatPr defaultRowHeight="15" x14ac:dyDescent="0.25"/>
  <cols>
    <col min="1" max="1" width="9.140625" style="2"/>
    <col min="2" max="2" width="51.42578125" style="2" customWidth="1"/>
    <col min="3" max="3" width="12.42578125" style="2" customWidth="1"/>
    <col min="4" max="4" width="11.5703125" style="2" customWidth="1"/>
    <col min="5" max="5" width="11.140625" style="2" customWidth="1"/>
    <col min="6" max="6" width="11.85546875" style="2" customWidth="1"/>
    <col min="7" max="7" width="12" style="2" customWidth="1"/>
    <col min="8" max="16384" width="9.140625" style="2"/>
  </cols>
  <sheetData>
    <row r="1" spans="2:7" s="1" customFormat="1" x14ac:dyDescent="0.25"/>
    <row r="2" spans="2:7" s="1" customFormat="1" x14ac:dyDescent="0.25"/>
    <row r="3" spans="2:7" s="1" customFormat="1" x14ac:dyDescent="0.25"/>
    <row r="4" spans="2:7" s="1" customFormat="1" x14ac:dyDescent="0.25"/>
    <row r="5" spans="2:7" s="1" customFormat="1" x14ac:dyDescent="0.25"/>
    <row r="7" spans="2:7" ht="18.75" x14ac:dyDescent="0.3">
      <c r="B7" s="27" t="s">
        <v>86</v>
      </c>
      <c r="C7" s="27"/>
      <c r="D7" s="27"/>
      <c r="E7" s="27"/>
      <c r="F7" s="27"/>
      <c r="G7" s="27"/>
    </row>
    <row r="8" spans="2:7" ht="60" x14ac:dyDescent="0.25">
      <c r="B8" s="5" t="s">
        <v>0</v>
      </c>
      <c r="C8" s="5" t="s">
        <v>1</v>
      </c>
      <c r="D8" s="5" t="s">
        <v>2</v>
      </c>
      <c r="E8" s="5" t="s">
        <v>4</v>
      </c>
      <c r="F8" s="5" t="s">
        <v>56</v>
      </c>
      <c r="G8" s="5" t="s">
        <v>5</v>
      </c>
    </row>
    <row r="9" spans="2:7" x14ac:dyDescent="0.25">
      <c r="B9" s="5"/>
      <c r="C9" s="6"/>
      <c r="D9" s="6" t="s">
        <v>3</v>
      </c>
      <c r="E9" s="6"/>
      <c r="F9" s="6" t="s">
        <v>3</v>
      </c>
      <c r="G9" s="6"/>
    </row>
    <row r="10" spans="2:7" x14ac:dyDescent="0.25">
      <c r="B10" s="7" t="s">
        <v>6</v>
      </c>
      <c r="C10" s="4">
        <v>80171</v>
      </c>
      <c r="D10" s="4">
        <v>98370.607080000002</v>
      </c>
      <c r="E10" s="4">
        <v>39209.310940000003</v>
      </c>
      <c r="F10" s="4">
        <v>137579.91802000001</v>
      </c>
      <c r="G10" s="8">
        <v>34.141913943976007</v>
      </c>
    </row>
    <row r="11" spans="2:7" ht="15" customHeight="1" x14ac:dyDescent="0.25">
      <c r="B11" s="7" t="s">
        <v>71</v>
      </c>
      <c r="C11" s="18">
        <v>37279</v>
      </c>
      <c r="D11" s="18">
        <v>48202.965700000001</v>
      </c>
      <c r="E11" s="18">
        <v>1228.2068899999999</v>
      </c>
      <c r="F11" s="18">
        <v>49431.172590000002</v>
      </c>
      <c r="G11" s="8">
        <v>12.266869067855298</v>
      </c>
    </row>
    <row r="12" spans="2:7" x14ac:dyDescent="0.25">
      <c r="B12" s="7" t="s">
        <v>7</v>
      </c>
      <c r="C12" s="4">
        <v>27622</v>
      </c>
      <c r="D12" s="4">
        <v>32174.88622</v>
      </c>
      <c r="E12" s="4">
        <v>189.14734000000001</v>
      </c>
      <c r="F12" s="4">
        <v>32364.03356</v>
      </c>
      <c r="G12" s="8">
        <v>8.0314777373602002</v>
      </c>
    </row>
    <row r="13" spans="2:7" x14ac:dyDescent="0.25">
      <c r="B13" s="7" t="s">
        <v>8</v>
      </c>
      <c r="C13" s="4">
        <v>26662</v>
      </c>
      <c r="D13" s="4">
        <v>24300.66303</v>
      </c>
      <c r="E13" s="4">
        <v>1275.9678100000001</v>
      </c>
      <c r="F13" s="4">
        <v>25576.630840000002</v>
      </c>
      <c r="G13" s="8">
        <v>6.3471118582086996</v>
      </c>
    </row>
    <row r="14" spans="2:7" ht="13.5" customHeight="1" x14ac:dyDescent="0.25">
      <c r="B14" s="7" t="s">
        <v>9</v>
      </c>
      <c r="C14" s="4">
        <v>22264</v>
      </c>
      <c r="D14" s="4">
        <v>25577.269609999999</v>
      </c>
      <c r="E14" s="4">
        <v>158.26437000000001</v>
      </c>
      <c r="F14" s="4">
        <v>25735.53398</v>
      </c>
      <c r="G14" s="8">
        <v>6.3865453555489058</v>
      </c>
    </row>
    <row r="15" spans="2:7" x14ac:dyDescent="0.25">
      <c r="B15" s="7" t="s">
        <v>11</v>
      </c>
      <c r="C15" s="4">
        <v>16463</v>
      </c>
      <c r="D15" s="4">
        <v>23764.519380000002</v>
      </c>
      <c r="E15" s="4">
        <v>1463.95074</v>
      </c>
      <c r="F15" s="4">
        <v>25228.470120000002</v>
      </c>
      <c r="G15" s="8">
        <v>6.2607120877190505</v>
      </c>
    </row>
    <row r="16" spans="2:7" x14ac:dyDescent="0.25">
      <c r="B16" s="7" t="s">
        <v>70</v>
      </c>
      <c r="C16" s="4">
        <v>30869</v>
      </c>
      <c r="D16" s="4">
        <v>22389.071960000001</v>
      </c>
      <c r="E16" s="4">
        <v>17.066009999999999</v>
      </c>
      <c r="F16" s="4">
        <v>22406.13797</v>
      </c>
      <c r="G16" s="8">
        <v>5.560320469717003</v>
      </c>
    </row>
    <row r="17" spans="2:7" x14ac:dyDescent="0.25">
      <c r="B17" s="7" t="s">
        <v>12</v>
      </c>
      <c r="C17" s="4">
        <v>11241</v>
      </c>
      <c r="D17" s="4">
        <v>9872.7328500000003</v>
      </c>
      <c r="E17" s="4">
        <v>95.338620000000006</v>
      </c>
      <c r="F17" s="4">
        <v>9968.0714700000008</v>
      </c>
      <c r="G17" s="8">
        <v>2.473682520051137</v>
      </c>
    </row>
    <row r="18" spans="2:7" x14ac:dyDescent="0.25">
      <c r="B18" s="7" t="s">
        <v>10</v>
      </c>
      <c r="C18" s="4">
        <v>10019</v>
      </c>
      <c r="D18" s="4">
        <v>8899.0058499999996</v>
      </c>
      <c r="E18" s="4">
        <v>18.85004</v>
      </c>
      <c r="F18" s="4">
        <v>8917.8558900000007</v>
      </c>
      <c r="G18" s="8">
        <v>2.2130603996791041</v>
      </c>
    </row>
    <row r="19" spans="2:7" x14ac:dyDescent="0.25">
      <c r="B19" s="7" t="s">
        <v>14</v>
      </c>
      <c r="C19" s="4">
        <v>8303</v>
      </c>
      <c r="D19" s="4">
        <v>11037.40119</v>
      </c>
      <c r="E19" s="4">
        <v>56.307549999999999</v>
      </c>
      <c r="F19" s="4">
        <v>11093.70874</v>
      </c>
      <c r="G19" s="8">
        <v>2.7530213316855883</v>
      </c>
    </row>
    <row r="20" spans="2:7" x14ac:dyDescent="0.25">
      <c r="B20" s="7" t="s">
        <v>15</v>
      </c>
      <c r="C20" s="4">
        <v>8183</v>
      </c>
      <c r="D20" s="4">
        <v>10160.433129999999</v>
      </c>
      <c r="E20" s="4">
        <v>93.563450000000003</v>
      </c>
      <c r="F20" s="4">
        <v>10253.996580000001</v>
      </c>
      <c r="G20" s="8">
        <v>2.5446378647012389</v>
      </c>
    </row>
    <row r="21" spans="2:7" x14ac:dyDescent="0.25">
      <c r="B21" s="7" t="s">
        <v>13</v>
      </c>
      <c r="C21" s="4">
        <v>6713</v>
      </c>
      <c r="D21" s="4">
        <v>6646.7155700000003</v>
      </c>
      <c r="E21" s="4">
        <v>39.218269999999997</v>
      </c>
      <c r="F21" s="4">
        <v>6685.9338399999997</v>
      </c>
      <c r="G21" s="8">
        <v>1.6591853017910168</v>
      </c>
    </row>
    <row r="22" spans="2:7" x14ac:dyDescent="0.25">
      <c r="B22" s="7" t="s">
        <v>16</v>
      </c>
      <c r="C22" s="4">
        <v>4600</v>
      </c>
      <c r="D22" s="4">
        <v>4388.6250200000004</v>
      </c>
      <c r="E22" s="4">
        <v>67.350809999999996</v>
      </c>
      <c r="F22" s="4">
        <v>4455.9758300000003</v>
      </c>
      <c r="G22" s="8">
        <v>1.1057976012326241</v>
      </c>
    </row>
    <row r="23" spans="2:7" x14ac:dyDescent="0.25">
      <c r="B23" s="7" t="s">
        <v>22</v>
      </c>
      <c r="C23" s="4">
        <v>5922</v>
      </c>
      <c r="D23" s="4">
        <v>7401.2407599999997</v>
      </c>
      <c r="E23" s="4">
        <v>0</v>
      </c>
      <c r="F23" s="4">
        <v>7401.2407599999997</v>
      </c>
      <c r="G23" s="8">
        <v>1.836696290732152</v>
      </c>
    </row>
    <row r="24" spans="2:7" x14ac:dyDescent="0.25">
      <c r="B24" s="7" t="s">
        <v>19</v>
      </c>
      <c r="C24" s="4">
        <v>5657</v>
      </c>
      <c r="D24" s="4">
        <v>3148.9233100000001</v>
      </c>
      <c r="E24" s="4">
        <v>1.4561999999999999</v>
      </c>
      <c r="F24" s="4">
        <v>3150.3795100000002</v>
      </c>
      <c r="G24" s="8">
        <v>0.78180004516101909</v>
      </c>
    </row>
    <row r="25" spans="2:7" x14ac:dyDescent="0.25">
      <c r="B25" s="7" t="s">
        <v>17</v>
      </c>
      <c r="C25" s="4">
        <v>1643</v>
      </c>
      <c r="D25" s="4">
        <v>1749.6315300000001</v>
      </c>
      <c r="E25" s="4">
        <v>1.1695899999999999</v>
      </c>
      <c r="F25" s="4">
        <v>1750.8011200000001</v>
      </c>
      <c r="G25" s="8" t="s">
        <v>74</v>
      </c>
    </row>
    <row r="26" spans="2:7" x14ac:dyDescent="0.25">
      <c r="B26" s="7" t="s">
        <v>18</v>
      </c>
      <c r="C26" s="4">
        <v>941</v>
      </c>
      <c r="D26" s="4">
        <v>1133.3706400000001</v>
      </c>
      <c r="E26" s="4">
        <v>5.15625</v>
      </c>
      <c r="F26" s="4">
        <v>1138.5268900000001</v>
      </c>
      <c r="G26" s="8" t="s">
        <v>74</v>
      </c>
    </row>
    <row r="27" spans="2:7" x14ac:dyDescent="0.25">
      <c r="B27" s="7" t="s">
        <v>20</v>
      </c>
      <c r="C27" s="4">
        <v>909</v>
      </c>
      <c r="D27" s="4">
        <v>1473.4624200000001</v>
      </c>
      <c r="E27" s="4">
        <v>45.981200000000001</v>
      </c>
      <c r="F27" s="4">
        <v>1519.44362</v>
      </c>
      <c r="G27" s="8" t="s">
        <v>74</v>
      </c>
    </row>
    <row r="28" spans="2:7" x14ac:dyDescent="0.25">
      <c r="B28" s="7" t="s">
        <v>23</v>
      </c>
      <c r="C28" s="4">
        <v>207</v>
      </c>
      <c r="D28" s="4">
        <v>313.23165</v>
      </c>
      <c r="E28" s="4">
        <v>5.2507700000000002</v>
      </c>
      <c r="F28" s="4">
        <v>318.48241999999999</v>
      </c>
      <c r="G28" s="8" t="s">
        <v>74</v>
      </c>
    </row>
    <row r="29" spans="2:7" x14ac:dyDescent="0.25">
      <c r="B29" s="7" t="s">
        <v>21</v>
      </c>
      <c r="C29" s="4">
        <v>265</v>
      </c>
      <c r="D29" s="4">
        <v>241.00190000000001</v>
      </c>
      <c r="E29" s="4">
        <v>6.3232299999999997</v>
      </c>
      <c r="F29" s="4">
        <v>247.32513</v>
      </c>
      <c r="G29" s="8" t="s">
        <v>74</v>
      </c>
    </row>
    <row r="30" spans="2:7" x14ac:dyDescent="0.25">
      <c r="B30" s="7" t="s">
        <v>26</v>
      </c>
      <c r="C30" s="4">
        <v>139</v>
      </c>
      <c r="D30" s="4">
        <v>183.37906000000001</v>
      </c>
      <c r="E30" s="4">
        <v>44.45431</v>
      </c>
      <c r="F30" s="4">
        <v>227.83337</v>
      </c>
      <c r="G30" s="8" t="s">
        <v>74</v>
      </c>
    </row>
    <row r="31" spans="2:7" x14ac:dyDescent="0.25">
      <c r="B31" s="7" t="s">
        <v>24</v>
      </c>
      <c r="C31" s="4">
        <v>104</v>
      </c>
      <c r="D31" s="4">
        <v>131.15672000000001</v>
      </c>
      <c r="E31" s="4">
        <v>10.27467</v>
      </c>
      <c r="F31" s="4">
        <v>141.43138999999999</v>
      </c>
      <c r="G31" s="8" t="s">
        <v>74</v>
      </c>
    </row>
    <row r="32" spans="2:7" x14ac:dyDescent="0.25">
      <c r="B32" s="7" t="s">
        <v>27</v>
      </c>
      <c r="C32" s="4">
        <v>201</v>
      </c>
      <c r="D32" s="4">
        <v>116.45623999999999</v>
      </c>
      <c r="E32" s="4">
        <v>0</v>
      </c>
      <c r="F32" s="4">
        <v>116.45623999999999</v>
      </c>
      <c r="G32" s="8" t="s">
        <v>74</v>
      </c>
    </row>
    <row r="33" spans="2:7" x14ac:dyDescent="0.25">
      <c r="B33" s="7" t="s">
        <v>25</v>
      </c>
      <c r="C33" s="4">
        <v>51</v>
      </c>
      <c r="D33" s="4">
        <v>92.330820000000003</v>
      </c>
      <c r="E33" s="4">
        <v>0</v>
      </c>
      <c r="F33" s="4">
        <v>92.330820000000003</v>
      </c>
      <c r="G33" s="8" t="s">
        <v>74</v>
      </c>
    </row>
    <row r="34" spans="2:7" x14ac:dyDescent="0.25">
      <c r="B34" s="7" t="s">
        <v>40</v>
      </c>
      <c r="C34" s="4">
        <v>30</v>
      </c>
      <c r="D34" s="4">
        <v>26.165759999999999</v>
      </c>
      <c r="E34" s="4">
        <v>0</v>
      </c>
      <c r="F34" s="4">
        <v>26.165759999999999</v>
      </c>
      <c r="G34" s="8" t="s">
        <v>74</v>
      </c>
    </row>
    <row r="35" spans="2:7" ht="18.75" customHeight="1" x14ac:dyDescent="0.25">
      <c r="B35" s="7" t="s">
        <v>57</v>
      </c>
      <c r="C35" s="4">
        <v>306458</v>
      </c>
      <c r="D35" s="4">
        <v>341795.24739999999</v>
      </c>
      <c r="E35" s="4">
        <v>44032.609060000003</v>
      </c>
      <c r="F35" s="4">
        <v>385827.85645999998</v>
      </c>
      <c r="G35" s="8">
        <v>95.747269383683602</v>
      </c>
    </row>
    <row r="36" spans="2:7" ht="18" customHeight="1" x14ac:dyDescent="0.25">
      <c r="B36" s="7" t="s">
        <v>29</v>
      </c>
      <c r="C36" s="4">
        <v>11813</v>
      </c>
      <c r="D36" s="4">
        <v>3348.2073999999998</v>
      </c>
      <c r="E36" s="4">
        <v>0</v>
      </c>
      <c r="F36" s="4">
        <v>3348.2073999999998</v>
      </c>
      <c r="G36" s="8">
        <v>0.83089313151622735</v>
      </c>
    </row>
    <row r="37" spans="2:7" ht="18" customHeight="1" x14ac:dyDescent="0.25">
      <c r="B37" s="7" t="s">
        <v>28</v>
      </c>
      <c r="C37" s="4">
        <v>13534</v>
      </c>
      <c r="D37" s="4">
        <v>13787.762070000001</v>
      </c>
      <c r="E37" s="4">
        <v>1.0407900000000001</v>
      </c>
      <c r="F37" s="4">
        <v>13788.80286</v>
      </c>
      <c r="G37" s="8">
        <v>3.4218374848001685</v>
      </c>
    </row>
    <row r="38" spans="2:7" x14ac:dyDescent="0.25">
      <c r="B38" s="7" t="s">
        <v>30</v>
      </c>
      <c r="C38" s="4">
        <v>331805</v>
      </c>
      <c r="D38" s="4">
        <v>358931.21687</v>
      </c>
      <c r="E38" s="4">
        <v>44033.649850000002</v>
      </c>
      <c r="F38" s="4">
        <v>402964.86671999999</v>
      </c>
      <c r="G38" s="8">
        <v>100</v>
      </c>
    </row>
  </sheetData>
  <sheetProtection algorithmName="SHA-512" hashValue="OeTQbBZ7RAyKR+1J5SbcFVGNqtPHnE5r8aeEaT4dPJsiUMTWjhTlbPPvVKJcpusoDj0rV+Xy2YCC+SYvAime8g==" saltValue="u48OOIO7fnTHDmKHRTaiMA==" spinCount="100000" sheet="1" objects="1" scenarios="1" selectLockedCells="1" selectUnlockedCells="1"/>
  <sortState xmlns:xlrd2="http://schemas.microsoft.com/office/spreadsheetml/2017/richdata2" ref="B10:F34">
    <sortCondition descending="1" ref="F10:F34"/>
  </sortState>
  <mergeCells count="1">
    <mergeCell ref="B7:G7"/>
  </mergeCells>
  <conditionalFormatting sqref="B11">
    <cfRule type="duplicateValues" dxfId="27" priority="69"/>
  </conditionalFormatting>
  <conditionalFormatting sqref="B12">
    <cfRule type="duplicateValues" dxfId="26" priority="68"/>
  </conditionalFormatting>
  <conditionalFormatting sqref="B13">
    <cfRule type="duplicateValues" dxfId="25" priority="67"/>
  </conditionalFormatting>
  <conditionalFormatting sqref="B14">
    <cfRule type="duplicateValues" dxfId="24" priority="65"/>
  </conditionalFormatting>
  <conditionalFormatting sqref="B15">
    <cfRule type="duplicateValues" dxfId="23" priority="64"/>
  </conditionalFormatting>
  <conditionalFormatting sqref="B16">
    <cfRule type="duplicateValues" dxfId="22" priority="46"/>
  </conditionalFormatting>
  <conditionalFormatting sqref="B17">
    <cfRule type="duplicateValues" dxfId="21" priority="66"/>
  </conditionalFormatting>
  <conditionalFormatting sqref="B18">
    <cfRule type="duplicateValues" dxfId="20" priority="63"/>
  </conditionalFormatting>
  <conditionalFormatting sqref="B19">
    <cfRule type="duplicateValues" dxfId="19" priority="60"/>
  </conditionalFormatting>
  <conditionalFormatting sqref="B20">
    <cfRule type="duplicateValues" dxfId="18" priority="61"/>
  </conditionalFormatting>
  <conditionalFormatting sqref="B21">
    <cfRule type="duplicateValues" dxfId="17" priority="62"/>
  </conditionalFormatting>
  <conditionalFormatting sqref="B22">
    <cfRule type="duplicateValues" dxfId="16" priority="59"/>
  </conditionalFormatting>
  <conditionalFormatting sqref="B23">
    <cfRule type="duplicateValues" dxfId="15" priority="56"/>
  </conditionalFormatting>
  <conditionalFormatting sqref="B24">
    <cfRule type="duplicateValues" dxfId="14" priority="58"/>
  </conditionalFormatting>
  <conditionalFormatting sqref="B25">
    <cfRule type="duplicateValues" dxfId="13" priority="57"/>
  </conditionalFormatting>
  <conditionalFormatting sqref="B26">
    <cfRule type="duplicateValues" dxfId="12" priority="55"/>
  </conditionalFormatting>
  <conditionalFormatting sqref="B27">
    <cfRule type="duplicateValues" dxfId="11" priority="54"/>
  </conditionalFormatting>
  <conditionalFormatting sqref="B28">
    <cfRule type="duplicateValues" dxfId="10" priority="53"/>
  </conditionalFormatting>
  <conditionalFormatting sqref="B29">
    <cfRule type="duplicateValues" dxfId="9" priority="52"/>
  </conditionalFormatting>
  <conditionalFormatting sqref="B30">
    <cfRule type="duplicateValues" dxfId="8" priority="47"/>
  </conditionalFormatting>
  <conditionalFormatting sqref="B31">
    <cfRule type="duplicateValues" dxfId="7" priority="51"/>
  </conditionalFormatting>
  <conditionalFormatting sqref="B32">
    <cfRule type="duplicateValues" dxfId="6" priority="50"/>
  </conditionalFormatting>
  <conditionalFormatting sqref="B33">
    <cfRule type="duplicateValues" dxfId="5" priority="48"/>
  </conditionalFormatting>
  <conditionalFormatting sqref="B34">
    <cfRule type="duplicateValues" dxfId="4" priority="49"/>
  </conditionalFormatting>
  <conditionalFormatting sqref="B35">
    <cfRule type="duplicateValues" dxfId="3" priority="72"/>
  </conditionalFormatting>
  <conditionalFormatting sqref="B36">
    <cfRule type="duplicateValues" dxfId="2" priority="73"/>
  </conditionalFormatting>
  <conditionalFormatting sqref="B37">
    <cfRule type="duplicateValues" dxfId="1" priority="71"/>
  </conditionalFormatting>
  <conditionalFormatting sqref="B38">
    <cfRule type="duplicateValues" dxfId="0" priority="7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FCDFF"/>
  </sheetPr>
  <dimension ref="B1:I21"/>
  <sheetViews>
    <sheetView workbookViewId="0"/>
  </sheetViews>
  <sheetFormatPr defaultRowHeight="15" x14ac:dyDescent="0.25"/>
  <cols>
    <col min="1" max="2" width="9.140625" style="2"/>
    <col min="3" max="3" width="13.140625" style="2" customWidth="1"/>
    <col min="4" max="4" width="13.28515625" style="2" customWidth="1"/>
    <col min="5" max="5" width="13.5703125" style="2" customWidth="1"/>
    <col min="6" max="6" width="12.28515625" style="2" customWidth="1"/>
    <col min="7" max="7" width="13.85546875" style="2" customWidth="1"/>
    <col min="8" max="8" width="13" style="2" customWidth="1"/>
    <col min="9" max="16384" width="9.140625" style="2"/>
  </cols>
  <sheetData>
    <row r="1" spans="2:9" s="1" customFormat="1" x14ac:dyDescent="0.25"/>
    <row r="2" spans="2:9" s="1" customFormat="1" x14ac:dyDescent="0.25"/>
    <row r="3" spans="2:9" s="1" customFormat="1" x14ac:dyDescent="0.25"/>
    <row r="4" spans="2:9" s="1" customFormat="1" x14ac:dyDescent="0.25"/>
    <row r="5" spans="2:9" s="1" customFormat="1" x14ac:dyDescent="0.25"/>
    <row r="7" spans="2:9" ht="18.75" x14ac:dyDescent="0.3">
      <c r="B7" s="28" t="s">
        <v>87</v>
      </c>
      <c r="C7" s="29"/>
      <c r="D7" s="29"/>
      <c r="E7" s="29"/>
      <c r="F7" s="29"/>
      <c r="G7" s="29"/>
      <c r="H7" s="30"/>
    </row>
    <row r="8" spans="2:9" ht="75" x14ac:dyDescent="0.25">
      <c r="B8" s="7" t="s">
        <v>37</v>
      </c>
      <c r="C8" s="5" t="s">
        <v>32</v>
      </c>
      <c r="D8" s="5" t="s">
        <v>33</v>
      </c>
      <c r="E8" s="5" t="s">
        <v>34</v>
      </c>
      <c r="F8" s="5" t="s">
        <v>35</v>
      </c>
      <c r="G8" s="5" t="s">
        <v>36</v>
      </c>
      <c r="H8" s="7" t="s">
        <v>61</v>
      </c>
    </row>
    <row r="9" spans="2:9" x14ac:dyDescent="0.25">
      <c r="B9" s="9">
        <v>2013</v>
      </c>
      <c r="C9" s="4">
        <v>13564</v>
      </c>
      <c r="D9" s="4">
        <v>10879</v>
      </c>
      <c r="E9" s="3">
        <v>80</v>
      </c>
      <c r="F9" s="4">
        <v>2364</v>
      </c>
      <c r="G9" s="3">
        <v>17</v>
      </c>
      <c r="H9" s="3">
        <v>75</v>
      </c>
      <c r="I9" s="23"/>
    </row>
    <row r="10" spans="2:9" x14ac:dyDescent="0.25">
      <c r="B10" s="9">
        <v>2014</v>
      </c>
      <c r="C10" s="4">
        <v>11547</v>
      </c>
      <c r="D10" s="4">
        <v>9085</v>
      </c>
      <c r="E10" s="3">
        <v>79</v>
      </c>
      <c r="F10" s="4">
        <v>2197</v>
      </c>
      <c r="G10" s="3">
        <v>19</v>
      </c>
      <c r="H10" s="3">
        <v>72</v>
      </c>
      <c r="I10" s="23"/>
    </row>
    <row r="11" spans="2:9" x14ac:dyDescent="0.25">
      <c r="B11" s="9">
        <v>2015</v>
      </c>
      <c r="C11" s="4">
        <v>10736</v>
      </c>
      <c r="D11" s="4">
        <v>8091</v>
      </c>
      <c r="E11" s="3">
        <v>75</v>
      </c>
      <c r="F11" s="4">
        <v>2294</v>
      </c>
      <c r="G11" s="3">
        <v>21</v>
      </c>
      <c r="H11" s="3">
        <v>77</v>
      </c>
      <c r="I11" s="23"/>
    </row>
    <row r="12" spans="2:9" x14ac:dyDescent="0.25">
      <c r="B12" s="9">
        <v>2016</v>
      </c>
      <c r="C12" s="4">
        <v>9113</v>
      </c>
      <c r="D12" s="4">
        <v>6948</v>
      </c>
      <c r="E12" s="3">
        <v>76</v>
      </c>
      <c r="F12" s="4">
        <v>1837</v>
      </c>
      <c r="G12" s="3">
        <v>20</v>
      </c>
      <c r="H12" s="3">
        <v>82</v>
      </c>
      <c r="I12" s="23"/>
    </row>
    <row r="13" spans="2:9" x14ac:dyDescent="0.25">
      <c r="B13" s="9">
        <v>2017</v>
      </c>
      <c r="C13" s="4">
        <v>8397</v>
      </c>
      <c r="D13" s="4">
        <v>6343</v>
      </c>
      <c r="E13" s="3">
        <v>76</v>
      </c>
      <c r="F13" s="4">
        <v>1753</v>
      </c>
      <c r="G13" s="4">
        <v>21</v>
      </c>
      <c r="H13" s="4">
        <v>84</v>
      </c>
      <c r="I13" s="23"/>
    </row>
    <row r="14" spans="2:9" x14ac:dyDescent="0.25">
      <c r="B14" s="9">
        <v>2018</v>
      </c>
      <c r="C14" s="4">
        <v>7954</v>
      </c>
      <c r="D14" s="4">
        <v>6289</v>
      </c>
      <c r="E14" s="4">
        <v>79</v>
      </c>
      <c r="F14" s="4">
        <v>1227</v>
      </c>
      <c r="G14" s="4">
        <v>15</v>
      </c>
      <c r="H14" s="4">
        <v>86</v>
      </c>
      <c r="I14" s="23"/>
    </row>
    <row r="15" spans="2:9" x14ac:dyDescent="0.25">
      <c r="B15" s="9">
        <v>2019</v>
      </c>
      <c r="C15" s="4">
        <v>7762</v>
      </c>
      <c r="D15" s="4">
        <v>6475</v>
      </c>
      <c r="E15" s="4">
        <v>83</v>
      </c>
      <c r="F15" s="17" t="s">
        <v>72</v>
      </c>
      <c r="G15" s="17" t="s">
        <v>73</v>
      </c>
      <c r="H15" s="4">
        <v>85</v>
      </c>
      <c r="I15" s="23"/>
    </row>
    <row r="16" spans="2:9" x14ac:dyDescent="0.25">
      <c r="B16" s="9">
        <v>2020</v>
      </c>
      <c r="C16" s="4">
        <v>8088</v>
      </c>
      <c r="D16" s="4">
        <v>6966</v>
      </c>
      <c r="E16" s="4">
        <v>86</v>
      </c>
      <c r="F16" s="4">
        <v>870</v>
      </c>
      <c r="G16" s="4">
        <v>11</v>
      </c>
      <c r="H16" s="4">
        <v>85</v>
      </c>
      <c r="I16" s="23"/>
    </row>
    <row r="17" spans="2:9" x14ac:dyDescent="0.25">
      <c r="B17" s="9">
        <v>2021</v>
      </c>
      <c r="C17" s="4">
        <v>8992</v>
      </c>
      <c r="D17" s="4">
        <v>7745</v>
      </c>
      <c r="E17" s="4">
        <v>86</v>
      </c>
      <c r="F17" s="4">
        <v>767</v>
      </c>
      <c r="G17" s="4">
        <v>9</v>
      </c>
      <c r="H17" s="4">
        <v>90</v>
      </c>
      <c r="I17" s="23"/>
    </row>
    <row r="18" spans="2:9" x14ac:dyDescent="0.25">
      <c r="B18" s="9">
        <v>2022</v>
      </c>
      <c r="C18" s="4">
        <v>8487</v>
      </c>
      <c r="D18" s="4">
        <v>7400</v>
      </c>
      <c r="E18" s="4">
        <v>87.192176269588785</v>
      </c>
      <c r="F18" s="4">
        <v>909</v>
      </c>
      <c r="G18" s="4">
        <v>11</v>
      </c>
      <c r="H18" s="4">
        <v>86</v>
      </c>
      <c r="I18" s="23"/>
    </row>
    <row r="19" spans="2:9" x14ac:dyDescent="0.25">
      <c r="B19" s="9">
        <v>2023</v>
      </c>
      <c r="C19" s="4">
        <v>8311</v>
      </c>
      <c r="D19" s="4">
        <v>7446</v>
      </c>
      <c r="E19" s="4">
        <f>(D19/C19)*100</f>
        <v>89.592106846348216</v>
      </c>
      <c r="F19" s="4">
        <v>706</v>
      </c>
      <c r="G19" s="4">
        <f>(F19/C19)*100</f>
        <v>8.494765972807123</v>
      </c>
      <c r="H19" s="4">
        <v>87</v>
      </c>
    </row>
    <row r="21" spans="2:9" x14ac:dyDescent="0.25">
      <c r="G21" s="23"/>
    </row>
  </sheetData>
  <sheetProtection algorithmName="SHA-512" hashValue="Kl14gzNjLtEMFcAmXZFQ1otPlCkE3XETgZ1j0bkiT8WUyilxILdp0kB5T/I62yjDz1JXgQ4avBhLbMJ7i1i+Lw==" saltValue="Sx83VH/wvpQjIRR6BHMzfQ==" spinCount="100000" sheet="1" selectLockedCells="1" autoFilter="0" selectUnlockedCells="1"/>
  <autoFilter ref="B8:B14" xr:uid="{00000000-0009-0000-0000-000001000000}"/>
  <mergeCells count="1">
    <mergeCell ref="B7:H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FCDFF"/>
  </sheetPr>
  <dimension ref="B1:D36"/>
  <sheetViews>
    <sheetView workbookViewId="0"/>
  </sheetViews>
  <sheetFormatPr defaultRowHeight="15" x14ac:dyDescent="0.25"/>
  <cols>
    <col min="1" max="1" width="9.140625" style="2"/>
    <col min="2" max="2" width="34" style="2" customWidth="1"/>
    <col min="3" max="3" width="19" style="2" customWidth="1"/>
    <col min="4" max="4" width="19.5703125" style="2" customWidth="1"/>
    <col min="5" max="5" width="9.140625" style="2" customWidth="1"/>
    <col min="6" max="11" width="9.140625" style="2"/>
    <col min="12" max="12" width="13.28515625" style="2" customWidth="1"/>
    <col min="13" max="13" width="18.42578125" style="2" customWidth="1"/>
    <col min="14" max="14" width="15.5703125" style="2" customWidth="1"/>
    <col min="15" max="16384" width="9.140625" style="2"/>
  </cols>
  <sheetData>
    <row r="1" spans="2:4" s="1" customFormat="1" x14ac:dyDescent="0.25"/>
    <row r="2" spans="2:4" s="1" customFormat="1" x14ac:dyDescent="0.25"/>
    <row r="3" spans="2:4" s="1" customFormat="1" x14ac:dyDescent="0.25"/>
    <row r="4" spans="2:4" s="1" customFormat="1" x14ac:dyDescent="0.25"/>
    <row r="5" spans="2:4" s="1" customFormat="1" x14ac:dyDescent="0.25"/>
    <row r="7" spans="2:4" ht="60.75" customHeight="1" x14ac:dyDescent="0.3">
      <c r="B7" s="31" t="s">
        <v>88</v>
      </c>
      <c r="C7" s="32"/>
      <c r="D7" s="33"/>
    </row>
    <row r="8" spans="2:4" ht="47.25" customHeight="1" x14ac:dyDescent="0.25">
      <c r="B8" s="7" t="s">
        <v>62</v>
      </c>
      <c r="C8" s="7" t="s">
        <v>58</v>
      </c>
      <c r="D8" s="7" t="s">
        <v>59</v>
      </c>
    </row>
    <row r="9" spans="2:4" x14ac:dyDescent="0.25">
      <c r="B9" s="9" t="s">
        <v>25</v>
      </c>
      <c r="C9" s="4">
        <v>1810.40823529412</v>
      </c>
      <c r="D9" s="4">
        <v>1810.40823529412</v>
      </c>
    </row>
    <row r="10" spans="2:4" x14ac:dyDescent="0.25">
      <c r="B10" s="9" t="s">
        <v>6</v>
      </c>
      <c r="C10" s="4">
        <v>1227.0098549350801</v>
      </c>
      <c r="D10" s="4">
        <v>1716.08085242794</v>
      </c>
    </row>
    <row r="11" spans="2:4" x14ac:dyDescent="0.25">
      <c r="B11" s="9" t="s">
        <v>20</v>
      </c>
      <c r="C11" s="4">
        <v>1620.9707590759101</v>
      </c>
      <c r="D11" s="4">
        <v>1671.55513751375</v>
      </c>
    </row>
    <row r="12" spans="2:4" x14ac:dyDescent="0.25">
      <c r="B12" s="9" t="s">
        <v>26</v>
      </c>
      <c r="C12" s="4">
        <v>1319.2738129496399</v>
      </c>
      <c r="D12" s="4">
        <v>1639.08899280576</v>
      </c>
    </row>
    <row r="13" spans="2:4" x14ac:dyDescent="0.25">
      <c r="B13" s="9" t="s">
        <v>23</v>
      </c>
      <c r="C13" s="4">
        <v>1513.19637681159</v>
      </c>
      <c r="D13" s="4">
        <v>1538.56241545894</v>
      </c>
    </row>
    <row r="14" spans="2:4" x14ac:dyDescent="0.25">
      <c r="B14" s="9" t="s">
        <v>9</v>
      </c>
      <c r="C14" s="4">
        <v>1443.5108655773599</v>
      </c>
      <c r="D14" s="4">
        <v>1532.4345574925601</v>
      </c>
    </row>
    <row r="15" spans="2:4" x14ac:dyDescent="0.25">
      <c r="B15" s="9" t="s">
        <v>24</v>
      </c>
      <c r="C15" s="4">
        <v>1261.12230769231</v>
      </c>
      <c r="D15" s="4">
        <v>1359.9172115384599</v>
      </c>
    </row>
    <row r="16" spans="2:4" x14ac:dyDescent="0.25">
      <c r="B16" s="9" t="s">
        <v>14</v>
      </c>
      <c r="C16" s="4">
        <v>1329.32689268939</v>
      </c>
      <c r="D16" s="4">
        <v>1336.1084836806001</v>
      </c>
    </row>
    <row r="17" spans="2:4" x14ac:dyDescent="0.25">
      <c r="B17" s="9" t="s">
        <v>83</v>
      </c>
      <c r="C17" s="4">
        <v>1293.0326913275601</v>
      </c>
      <c r="D17" s="4">
        <v>1325.9790388690701</v>
      </c>
    </row>
    <row r="18" spans="2:4" x14ac:dyDescent="0.25">
      <c r="B18" s="9" t="s">
        <v>31</v>
      </c>
      <c r="C18" s="4">
        <v>1241.6513662471</v>
      </c>
      <c r="D18" s="4">
        <v>1253.08524746426</v>
      </c>
    </row>
    <row r="19" spans="2:4" x14ac:dyDescent="0.25">
      <c r="B19" s="9" t="s">
        <v>22</v>
      </c>
      <c r="C19" s="4">
        <v>1249.7873623775799</v>
      </c>
      <c r="D19" s="4">
        <v>1249.7873623775799</v>
      </c>
    </row>
    <row r="20" spans="2:4" x14ac:dyDescent="0.25">
      <c r="B20" s="9" t="s">
        <v>18</v>
      </c>
      <c r="C20" s="4">
        <v>1204.4321360255001</v>
      </c>
      <c r="D20" s="4">
        <v>1209.91167906482</v>
      </c>
    </row>
    <row r="21" spans="2:4" x14ac:dyDescent="0.25">
      <c r="B21" s="9" t="s">
        <v>7</v>
      </c>
      <c r="C21" s="4">
        <v>1164.8282608065999</v>
      </c>
      <c r="D21" s="4">
        <v>1171.67596698284</v>
      </c>
    </row>
    <row r="22" spans="2:4" x14ac:dyDescent="0.25">
      <c r="B22" s="9" t="s">
        <v>82</v>
      </c>
      <c r="C22" s="4">
        <v>1148.8173558210599</v>
      </c>
      <c r="D22" s="4">
        <v>1155.9258884297501</v>
      </c>
    </row>
    <row r="23" spans="2:4" x14ac:dyDescent="0.25">
      <c r="B23" s="9" t="s">
        <v>17</v>
      </c>
      <c r="C23" s="4">
        <v>1064.90050517346</v>
      </c>
      <c r="D23" s="4">
        <v>1065.6123676202101</v>
      </c>
    </row>
    <row r="24" spans="2:4" x14ac:dyDescent="0.25">
      <c r="B24" s="9" t="s">
        <v>13</v>
      </c>
      <c r="C24" s="4">
        <v>990.12596007746197</v>
      </c>
      <c r="D24" s="4">
        <v>995.96809772083998</v>
      </c>
    </row>
    <row r="25" spans="2:4" x14ac:dyDescent="0.25">
      <c r="B25" s="9" t="s">
        <v>84</v>
      </c>
      <c r="C25" s="4">
        <v>954.04891739130403</v>
      </c>
      <c r="D25" s="4">
        <v>968.69039782608695</v>
      </c>
    </row>
    <row r="26" spans="2:4" x14ac:dyDescent="0.25">
      <c r="B26" s="9" t="s">
        <v>11</v>
      </c>
      <c r="C26" s="4">
        <v>911.43436463881199</v>
      </c>
      <c r="D26" s="4">
        <v>959.29153251819105</v>
      </c>
    </row>
    <row r="27" spans="2:4" x14ac:dyDescent="0.25">
      <c r="B27" s="9" t="s">
        <v>21</v>
      </c>
      <c r="C27" s="4">
        <v>909.44113207547196</v>
      </c>
      <c r="D27" s="4">
        <v>933.30237735849096</v>
      </c>
    </row>
    <row r="28" spans="2:4" x14ac:dyDescent="0.25">
      <c r="B28" s="9" t="s">
        <v>10</v>
      </c>
      <c r="C28" s="4">
        <v>888.212980337359</v>
      </c>
      <c r="D28" s="4">
        <v>890.09440962171902</v>
      </c>
    </row>
    <row r="29" spans="2:4" x14ac:dyDescent="0.25">
      <c r="B29" s="9" t="s">
        <v>12</v>
      </c>
      <c r="C29" s="4">
        <v>878.27887643448105</v>
      </c>
      <c r="D29" s="4">
        <v>886.76020549773204</v>
      </c>
    </row>
    <row r="30" spans="2:4" x14ac:dyDescent="0.25">
      <c r="B30" s="9" t="s">
        <v>40</v>
      </c>
      <c r="C30" s="4">
        <v>872.19200000000001</v>
      </c>
      <c r="D30" s="4">
        <v>872.19200000000001</v>
      </c>
    </row>
    <row r="31" spans="2:4" x14ac:dyDescent="0.25">
      <c r="B31" s="9" t="s">
        <v>85</v>
      </c>
      <c r="C31" s="4">
        <v>725.29307590139001</v>
      </c>
      <c r="D31" s="4">
        <v>725.84592860150997</v>
      </c>
    </row>
    <row r="32" spans="2:4" x14ac:dyDescent="0.25">
      <c r="B32" s="9" t="s">
        <v>27</v>
      </c>
      <c r="C32" s="4">
        <v>579.38427860696504</v>
      </c>
      <c r="D32" s="4">
        <v>579.38427860696504</v>
      </c>
    </row>
    <row r="33" spans="2:4" x14ac:dyDescent="0.25">
      <c r="B33" s="9" t="s">
        <v>19</v>
      </c>
      <c r="C33" s="4">
        <v>556.64191444228402</v>
      </c>
      <c r="D33" s="4">
        <v>556.89933003358703</v>
      </c>
    </row>
    <row r="34" spans="2:4" x14ac:dyDescent="0.25">
      <c r="B34" s="9" t="s">
        <v>38</v>
      </c>
      <c r="C34" s="4">
        <v>1018.74996822817</v>
      </c>
      <c r="D34" s="4">
        <v>1018.82687010492</v>
      </c>
    </row>
    <row r="35" spans="2:4" x14ac:dyDescent="0.25">
      <c r="B35" s="9" t="s">
        <v>39</v>
      </c>
      <c r="C35" s="4">
        <v>283.43413188859699</v>
      </c>
      <c r="D35" s="4">
        <v>283.43413188859699</v>
      </c>
    </row>
    <row r="36" spans="2:4" x14ac:dyDescent="0.25">
      <c r="B36" s="9" t="s">
        <v>30</v>
      </c>
      <c r="C36" s="4">
        <v>1115.3086145573</v>
      </c>
      <c r="D36" s="4">
        <v>1258.9909757943999</v>
      </c>
    </row>
  </sheetData>
  <sheetProtection algorithmName="SHA-512" hashValue="i45PMOWeJjEO+2eUlkH4FCGn9wYuUENrc8m79eGTcxNx16R4qlmrytKpsC7UU/WVZyNG5C0s+w+Vort+KmFIjA==" saltValue="8BYdL5aNgu0rvu80fbxxqg==" spinCount="100000" sheet="1" selectLockedCells="1" autoFilter="0" selectUnlockedCells="1"/>
  <autoFilter ref="B8:B36" xr:uid="{00000000-0009-0000-0000-000002000000}"/>
  <sortState xmlns:xlrd2="http://schemas.microsoft.com/office/spreadsheetml/2017/richdata2" ref="B9:D33">
    <sortCondition descending="1" ref="D9:D33"/>
  </sortState>
  <mergeCells count="1">
    <mergeCell ref="B7:D7"/>
  </mergeCells>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FCDFF"/>
  </sheetPr>
  <dimension ref="B1:Q52"/>
  <sheetViews>
    <sheetView workbookViewId="0"/>
  </sheetViews>
  <sheetFormatPr defaultRowHeight="15" x14ac:dyDescent="0.25"/>
  <cols>
    <col min="1" max="2" width="9.140625" style="2"/>
    <col min="3" max="3" width="14" style="2" customWidth="1"/>
    <col min="4" max="4" width="15.7109375" style="2" customWidth="1"/>
    <col min="5" max="5" width="16.140625" style="2" customWidth="1"/>
    <col min="6" max="6" width="16.28515625" style="2" customWidth="1"/>
    <col min="7" max="7" width="8.42578125" style="2" customWidth="1"/>
    <col min="8" max="8" width="9.140625" style="2" hidden="1" customWidth="1"/>
    <col min="9" max="9" width="38.85546875" style="2" hidden="1" customWidth="1"/>
    <col min="10" max="11" width="9.140625" style="2" hidden="1" customWidth="1"/>
    <col min="12" max="13" width="25.140625" style="2" hidden="1" customWidth="1"/>
    <col min="14" max="14" width="23.7109375" style="2" hidden="1" customWidth="1"/>
    <col min="15" max="15" width="15.42578125" style="2" hidden="1" customWidth="1"/>
    <col min="16" max="16" width="22.7109375" style="2" hidden="1" customWidth="1"/>
    <col min="17" max="17" width="10" style="2" hidden="1" customWidth="1"/>
    <col min="18" max="16384" width="9.140625" style="2"/>
  </cols>
  <sheetData>
    <row r="1" spans="2:17" s="1" customFormat="1" x14ac:dyDescent="0.25"/>
    <row r="2" spans="2:17" s="1" customFormat="1" x14ac:dyDescent="0.25"/>
    <row r="3" spans="2:17" s="1" customFormat="1" x14ac:dyDescent="0.25"/>
    <row r="4" spans="2:17" s="1" customFormat="1" x14ac:dyDescent="0.25"/>
    <row r="5" spans="2:17" s="1" customFormat="1" x14ac:dyDescent="0.25"/>
    <row r="7" spans="2:17" ht="39" customHeight="1" x14ac:dyDescent="0.3">
      <c r="B7" s="34" t="s">
        <v>89</v>
      </c>
      <c r="C7" s="35"/>
      <c r="D7" s="35"/>
      <c r="E7" s="35"/>
      <c r="F7" s="36"/>
      <c r="L7" s="14" t="s">
        <v>69</v>
      </c>
      <c r="M7" s="14" t="s">
        <v>68</v>
      </c>
      <c r="N7"/>
      <c r="O7"/>
      <c r="P7"/>
      <c r="Q7"/>
    </row>
    <row r="8" spans="2:17" ht="45" x14ac:dyDescent="0.25">
      <c r="B8" s="7" t="s">
        <v>37</v>
      </c>
      <c r="C8" s="7" t="s">
        <v>41</v>
      </c>
      <c r="D8" s="7" t="s">
        <v>55</v>
      </c>
      <c r="E8" s="7" t="s">
        <v>42</v>
      </c>
      <c r="F8" s="7" t="s">
        <v>43</v>
      </c>
      <c r="H8" s="2" t="s">
        <v>63</v>
      </c>
      <c r="I8" s="2" t="s">
        <v>64</v>
      </c>
      <c r="J8" s="2" t="s">
        <v>65</v>
      </c>
      <c r="L8" s="14" t="s">
        <v>66</v>
      </c>
      <c r="M8" t="s">
        <v>41</v>
      </c>
      <c r="N8" t="s">
        <v>55</v>
      </c>
      <c r="O8" t="s">
        <v>43</v>
      </c>
      <c r="P8" t="s">
        <v>42</v>
      </c>
      <c r="Q8" t="s">
        <v>67</v>
      </c>
    </row>
    <row r="9" spans="2:17" x14ac:dyDescent="0.25">
      <c r="B9" s="9">
        <v>2013</v>
      </c>
      <c r="C9" s="11">
        <v>2.2000000000000002</v>
      </c>
      <c r="D9" s="11">
        <v>4.9000000000000004</v>
      </c>
      <c r="E9" s="11">
        <v>373</v>
      </c>
      <c r="F9" s="11">
        <v>27</v>
      </c>
      <c r="H9" s="9">
        <v>2013</v>
      </c>
      <c r="I9" s="7" t="s">
        <v>41</v>
      </c>
      <c r="J9" s="11">
        <v>2.2000000000000002</v>
      </c>
      <c r="L9" s="15">
        <v>2013</v>
      </c>
      <c r="M9">
        <v>2.2000000000000002</v>
      </c>
      <c r="N9">
        <v>4.9000000000000004</v>
      </c>
      <c r="O9">
        <v>27</v>
      </c>
      <c r="P9">
        <v>373</v>
      </c>
      <c r="Q9">
        <v>407.1</v>
      </c>
    </row>
    <row r="10" spans="2:17" x14ac:dyDescent="0.25">
      <c r="B10" s="9">
        <v>2014</v>
      </c>
      <c r="C10" s="11">
        <v>1.9</v>
      </c>
      <c r="D10" s="11">
        <v>6.4</v>
      </c>
      <c r="E10" s="11">
        <v>359</v>
      </c>
      <c r="F10" s="11">
        <v>28</v>
      </c>
      <c r="H10" s="9">
        <v>2014</v>
      </c>
      <c r="I10" s="7" t="s">
        <v>41</v>
      </c>
      <c r="J10" s="11">
        <v>1.9</v>
      </c>
      <c r="L10" s="15">
        <v>2014</v>
      </c>
      <c r="M10">
        <v>1.9</v>
      </c>
      <c r="N10">
        <v>6.4</v>
      </c>
      <c r="O10">
        <v>28</v>
      </c>
      <c r="P10">
        <v>359</v>
      </c>
      <c r="Q10">
        <v>395.3</v>
      </c>
    </row>
    <row r="11" spans="2:17" x14ac:dyDescent="0.25">
      <c r="B11" s="9">
        <v>2015</v>
      </c>
      <c r="C11" s="11">
        <v>1.9</v>
      </c>
      <c r="D11" s="11">
        <v>7.6</v>
      </c>
      <c r="E11" s="11">
        <v>345</v>
      </c>
      <c r="F11" s="11">
        <v>26</v>
      </c>
      <c r="H11" s="9">
        <v>2015</v>
      </c>
      <c r="I11" s="7" t="s">
        <v>41</v>
      </c>
      <c r="J11" s="11">
        <v>1.9</v>
      </c>
      <c r="L11" s="15">
        <v>2015</v>
      </c>
      <c r="M11">
        <v>1.9</v>
      </c>
      <c r="N11">
        <v>7.6</v>
      </c>
      <c r="O11">
        <v>26</v>
      </c>
      <c r="P11">
        <v>345</v>
      </c>
      <c r="Q11">
        <v>380.5</v>
      </c>
    </row>
    <row r="12" spans="2:17" x14ac:dyDescent="0.25">
      <c r="B12" s="9">
        <v>2016</v>
      </c>
      <c r="C12" s="11">
        <v>1.8</v>
      </c>
      <c r="D12" s="11">
        <v>8.9</v>
      </c>
      <c r="E12" s="11">
        <v>335</v>
      </c>
      <c r="F12" s="11">
        <v>33</v>
      </c>
      <c r="H12" s="9">
        <v>2016</v>
      </c>
      <c r="I12" s="7" t="s">
        <v>41</v>
      </c>
      <c r="J12" s="11">
        <v>1.8</v>
      </c>
      <c r="L12" s="15">
        <v>2016</v>
      </c>
      <c r="M12">
        <v>1.8</v>
      </c>
      <c r="N12">
        <v>8.9</v>
      </c>
      <c r="O12">
        <v>33</v>
      </c>
      <c r="P12">
        <v>335</v>
      </c>
      <c r="Q12">
        <v>378.7</v>
      </c>
    </row>
    <row r="13" spans="2:17" x14ac:dyDescent="0.25">
      <c r="B13" s="9">
        <v>2017</v>
      </c>
      <c r="C13" s="11">
        <v>1.7</v>
      </c>
      <c r="D13" s="11">
        <v>9.1</v>
      </c>
      <c r="E13" s="11">
        <v>309</v>
      </c>
      <c r="F13" s="11">
        <v>37</v>
      </c>
      <c r="H13" s="9">
        <v>2017</v>
      </c>
      <c r="I13" s="7" t="s">
        <v>41</v>
      </c>
      <c r="J13" s="11">
        <v>1.7</v>
      </c>
      <c r="L13" s="15">
        <v>2017</v>
      </c>
      <c r="M13">
        <v>1.7</v>
      </c>
      <c r="N13">
        <v>9.1</v>
      </c>
      <c r="O13">
        <v>37</v>
      </c>
      <c r="P13">
        <v>309</v>
      </c>
      <c r="Q13">
        <v>356.8</v>
      </c>
    </row>
    <row r="14" spans="2:17" x14ac:dyDescent="0.25">
      <c r="B14" s="9">
        <v>2018</v>
      </c>
      <c r="C14" s="12">
        <v>1.6870000000000001</v>
      </c>
      <c r="D14" s="12">
        <v>8.7899999999999991</v>
      </c>
      <c r="E14" s="13">
        <v>301.94900000000001</v>
      </c>
      <c r="F14" s="11">
        <v>33</v>
      </c>
      <c r="H14" s="9">
        <v>2018</v>
      </c>
      <c r="I14" s="7" t="s">
        <v>41</v>
      </c>
      <c r="J14" s="12">
        <v>1.6870000000000001</v>
      </c>
      <c r="L14" s="15">
        <v>2018</v>
      </c>
      <c r="M14">
        <v>1.6870000000000001</v>
      </c>
      <c r="N14">
        <v>8.7899999999999991</v>
      </c>
      <c r="O14">
        <v>33</v>
      </c>
      <c r="P14">
        <v>301.94900000000001</v>
      </c>
      <c r="Q14">
        <v>345.42599999999999</v>
      </c>
    </row>
    <row r="15" spans="2:17" x14ac:dyDescent="0.25">
      <c r="B15" s="9">
        <v>2019</v>
      </c>
      <c r="C15" s="12">
        <v>1.8</v>
      </c>
      <c r="D15" s="12">
        <v>8.9</v>
      </c>
      <c r="E15" s="13">
        <v>303</v>
      </c>
      <c r="F15" s="13">
        <v>40.463000000000001</v>
      </c>
      <c r="H15" s="9">
        <v>2013</v>
      </c>
      <c r="I15" s="7" t="s">
        <v>55</v>
      </c>
      <c r="J15" s="11">
        <v>4.9000000000000004</v>
      </c>
      <c r="L15" s="15">
        <v>2019</v>
      </c>
      <c r="M15">
        <v>1.8</v>
      </c>
      <c r="N15">
        <v>8.9</v>
      </c>
      <c r="O15">
        <v>40.463000000000001</v>
      </c>
      <c r="P15">
        <v>303</v>
      </c>
      <c r="Q15">
        <v>354.16300000000001</v>
      </c>
    </row>
    <row r="16" spans="2:17" x14ac:dyDescent="0.25">
      <c r="B16" s="9">
        <v>2020</v>
      </c>
      <c r="C16" s="12">
        <v>1.9</v>
      </c>
      <c r="D16" s="12">
        <v>8.8000000000000007</v>
      </c>
      <c r="E16" s="13">
        <v>286</v>
      </c>
      <c r="F16" s="13">
        <v>42</v>
      </c>
      <c r="H16" s="9">
        <v>2014</v>
      </c>
      <c r="I16" s="7" t="s">
        <v>55</v>
      </c>
      <c r="J16" s="11">
        <v>6.4</v>
      </c>
      <c r="L16" s="15">
        <v>2020</v>
      </c>
      <c r="M16">
        <v>1.9</v>
      </c>
      <c r="N16">
        <v>8.8000000000000007</v>
      </c>
      <c r="O16">
        <v>42</v>
      </c>
      <c r="P16">
        <v>286</v>
      </c>
      <c r="Q16">
        <v>338.7</v>
      </c>
    </row>
    <row r="17" spans="2:17" x14ac:dyDescent="0.25">
      <c r="B17" s="9">
        <v>2021</v>
      </c>
      <c r="C17" s="12">
        <v>2</v>
      </c>
      <c r="D17" s="12">
        <v>8.5</v>
      </c>
      <c r="E17" s="13">
        <v>317</v>
      </c>
      <c r="F17" s="13">
        <v>40</v>
      </c>
      <c r="H17" s="9">
        <v>2015</v>
      </c>
      <c r="I17" s="7" t="s">
        <v>55</v>
      </c>
      <c r="J17" s="11">
        <v>7.6</v>
      </c>
      <c r="L17" s="15">
        <v>2021</v>
      </c>
      <c r="M17">
        <v>2</v>
      </c>
      <c r="N17">
        <v>8.5</v>
      </c>
      <c r="O17">
        <v>40</v>
      </c>
      <c r="P17">
        <v>317</v>
      </c>
      <c r="Q17">
        <v>367.5</v>
      </c>
    </row>
    <row r="18" spans="2:17" x14ac:dyDescent="0.25">
      <c r="B18" s="9">
        <v>2022</v>
      </c>
      <c r="C18" s="12">
        <v>2.9</v>
      </c>
      <c r="D18" s="12">
        <v>10.8</v>
      </c>
      <c r="E18" s="13">
        <v>343</v>
      </c>
      <c r="F18" s="13">
        <v>42</v>
      </c>
      <c r="H18" s="9">
        <v>2016</v>
      </c>
      <c r="I18" s="7" t="s">
        <v>55</v>
      </c>
      <c r="J18" s="11">
        <v>8.9</v>
      </c>
      <c r="L18" s="15">
        <v>2022</v>
      </c>
      <c r="M18">
        <v>2.9</v>
      </c>
      <c r="N18">
        <v>10.8</v>
      </c>
      <c r="O18">
        <v>42</v>
      </c>
      <c r="P18">
        <v>343</v>
      </c>
      <c r="Q18">
        <v>398.7</v>
      </c>
    </row>
    <row r="19" spans="2:17" x14ac:dyDescent="0.25">
      <c r="B19" s="9">
        <v>2023</v>
      </c>
      <c r="C19" s="12">
        <v>3.3</v>
      </c>
      <c r="D19" s="12">
        <v>13.8</v>
      </c>
      <c r="E19" s="13">
        <v>403</v>
      </c>
      <c r="F19" s="13">
        <v>46</v>
      </c>
      <c r="H19" s="9">
        <v>2017</v>
      </c>
      <c r="I19" s="7" t="s">
        <v>55</v>
      </c>
      <c r="J19" s="11">
        <v>9.1</v>
      </c>
      <c r="L19" s="15">
        <v>2023</v>
      </c>
      <c r="M19">
        <v>3.3</v>
      </c>
      <c r="N19">
        <v>13.8</v>
      </c>
      <c r="O19">
        <v>46</v>
      </c>
      <c r="P19">
        <v>403</v>
      </c>
      <c r="Q19">
        <v>466.1</v>
      </c>
    </row>
    <row r="20" spans="2:17" x14ac:dyDescent="0.25">
      <c r="H20" s="9">
        <v>2018</v>
      </c>
      <c r="I20" s="7" t="s">
        <v>55</v>
      </c>
      <c r="J20" s="12">
        <v>8.7899999999999991</v>
      </c>
      <c r="L20" s="15" t="s">
        <v>67</v>
      </c>
      <c r="M20">
        <v>23.087</v>
      </c>
      <c r="N20">
        <v>96.49</v>
      </c>
      <c r="O20">
        <v>394.46299999999997</v>
      </c>
      <c r="P20">
        <v>3674.9490000000001</v>
      </c>
      <c r="Q20">
        <v>4188.9889999999996</v>
      </c>
    </row>
    <row r="21" spans="2:17" x14ac:dyDescent="0.25">
      <c r="H21" s="9">
        <v>2013</v>
      </c>
      <c r="I21" s="7" t="s">
        <v>42</v>
      </c>
      <c r="J21" s="11">
        <v>373</v>
      </c>
      <c r="L21"/>
      <c r="M21"/>
      <c r="N21"/>
    </row>
    <row r="22" spans="2:17" x14ac:dyDescent="0.25">
      <c r="H22" s="9">
        <v>2014</v>
      </c>
      <c r="I22" s="7" t="s">
        <v>42</v>
      </c>
      <c r="J22" s="11">
        <v>359</v>
      </c>
      <c r="L22"/>
      <c r="M22"/>
      <c r="N22"/>
    </row>
    <row r="23" spans="2:17" x14ac:dyDescent="0.25">
      <c r="H23" s="9">
        <v>2015</v>
      </c>
      <c r="I23" s="7" t="s">
        <v>42</v>
      </c>
      <c r="J23" s="11">
        <v>345</v>
      </c>
      <c r="L23"/>
      <c r="M23"/>
      <c r="N23"/>
    </row>
    <row r="24" spans="2:17" x14ac:dyDescent="0.25">
      <c r="H24" s="9">
        <v>2016</v>
      </c>
      <c r="I24" s="7" t="s">
        <v>42</v>
      </c>
      <c r="J24" s="11">
        <v>335</v>
      </c>
      <c r="L24"/>
      <c r="M24"/>
      <c r="N24"/>
    </row>
    <row r="25" spans="2:17" x14ac:dyDescent="0.25">
      <c r="H25" s="9">
        <v>2017</v>
      </c>
      <c r="I25" s="7" t="s">
        <v>42</v>
      </c>
      <c r="J25" s="11">
        <v>309</v>
      </c>
    </row>
    <row r="26" spans="2:17" x14ac:dyDescent="0.25">
      <c r="H26" s="9">
        <v>2018</v>
      </c>
      <c r="I26" s="7" t="s">
        <v>42</v>
      </c>
      <c r="J26" s="13">
        <v>301.94900000000001</v>
      </c>
    </row>
    <row r="27" spans="2:17" x14ac:dyDescent="0.25">
      <c r="H27" s="9">
        <v>2013</v>
      </c>
      <c r="I27" s="7" t="s">
        <v>43</v>
      </c>
      <c r="J27" s="11">
        <v>27</v>
      </c>
    </row>
    <row r="28" spans="2:17" x14ac:dyDescent="0.25">
      <c r="H28" s="9">
        <v>2014</v>
      </c>
      <c r="I28" s="7" t="s">
        <v>43</v>
      </c>
      <c r="J28" s="11">
        <v>28</v>
      </c>
    </row>
    <row r="29" spans="2:17" x14ac:dyDescent="0.25">
      <c r="H29" s="9">
        <v>2015</v>
      </c>
      <c r="I29" s="7" t="s">
        <v>43</v>
      </c>
      <c r="J29" s="11">
        <v>26</v>
      </c>
    </row>
    <row r="30" spans="2:17" x14ac:dyDescent="0.25">
      <c r="H30" s="9">
        <v>2016</v>
      </c>
      <c r="I30" s="7" t="s">
        <v>43</v>
      </c>
      <c r="J30" s="11">
        <v>33</v>
      </c>
    </row>
    <row r="31" spans="2:17" x14ac:dyDescent="0.25">
      <c r="H31" s="9">
        <v>2017</v>
      </c>
      <c r="I31" s="7" t="s">
        <v>43</v>
      </c>
      <c r="J31" s="11">
        <v>37</v>
      </c>
    </row>
    <row r="32" spans="2:17" x14ac:dyDescent="0.25">
      <c r="H32" s="9">
        <v>2018</v>
      </c>
      <c r="I32" s="7" t="s">
        <v>43</v>
      </c>
      <c r="J32" s="11">
        <v>33</v>
      </c>
    </row>
    <row r="33" spans="8:10" x14ac:dyDescent="0.25">
      <c r="H33" s="9">
        <v>2019</v>
      </c>
      <c r="I33" s="7" t="s">
        <v>41</v>
      </c>
      <c r="J33" s="11">
        <v>1.8</v>
      </c>
    </row>
    <row r="34" spans="8:10" x14ac:dyDescent="0.25">
      <c r="H34" s="9">
        <v>2019</v>
      </c>
      <c r="I34" s="7" t="s">
        <v>55</v>
      </c>
      <c r="J34" s="11">
        <v>8.9</v>
      </c>
    </row>
    <row r="35" spans="8:10" x14ac:dyDescent="0.25">
      <c r="H35" s="9">
        <v>2019</v>
      </c>
      <c r="I35" s="7" t="s">
        <v>42</v>
      </c>
      <c r="J35" s="11">
        <v>303</v>
      </c>
    </row>
    <row r="36" spans="8:10" x14ac:dyDescent="0.25">
      <c r="H36" s="9">
        <v>2019</v>
      </c>
      <c r="I36" s="7" t="s">
        <v>43</v>
      </c>
      <c r="J36" s="11">
        <v>40.463000000000001</v>
      </c>
    </row>
    <row r="37" spans="8:10" x14ac:dyDescent="0.25">
      <c r="H37" s="9">
        <v>2020</v>
      </c>
      <c r="I37" s="7" t="s">
        <v>41</v>
      </c>
      <c r="J37" s="11">
        <v>1.9</v>
      </c>
    </row>
    <row r="38" spans="8:10" x14ac:dyDescent="0.25">
      <c r="H38" s="9">
        <v>2020</v>
      </c>
      <c r="I38" s="7" t="s">
        <v>55</v>
      </c>
      <c r="J38" s="11">
        <v>8.8000000000000007</v>
      </c>
    </row>
    <row r="39" spans="8:10" x14ac:dyDescent="0.25">
      <c r="H39" s="9">
        <v>2020</v>
      </c>
      <c r="I39" s="7" t="s">
        <v>42</v>
      </c>
      <c r="J39" s="11">
        <v>286</v>
      </c>
    </row>
    <row r="40" spans="8:10" x14ac:dyDescent="0.25">
      <c r="H40" s="9">
        <v>2020</v>
      </c>
      <c r="I40" s="7" t="s">
        <v>43</v>
      </c>
      <c r="J40" s="11">
        <v>42</v>
      </c>
    </row>
    <row r="41" spans="8:10" x14ac:dyDescent="0.25">
      <c r="H41" s="9">
        <v>2021</v>
      </c>
      <c r="I41" s="7" t="s">
        <v>41</v>
      </c>
      <c r="J41" s="11">
        <v>2</v>
      </c>
    </row>
    <row r="42" spans="8:10" x14ac:dyDescent="0.25">
      <c r="H42" s="9">
        <v>2021</v>
      </c>
      <c r="I42" s="7" t="s">
        <v>55</v>
      </c>
      <c r="J42" s="11">
        <v>8.5</v>
      </c>
    </row>
    <row r="43" spans="8:10" x14ac:dyDescent="0.25">
      <c r="H43" s="9">
        <v>2021</v>
      </c>
      <c r="I43" s="7" t="s">
        <v>42</v>
      </c>
      <c r="J43" s="11">
        <v>317</v>
      </c>
    </row>
    <row r="44" spans="8:10" x14ac:dyDescent="0.25">
      <c r="H44" s="9">
        <v>2021</v>
      </c>
      <c r="I44" s="7" t="s">
        <v>43</v>
      </c>
      <c r="J44" s="11">
        <v>40</v>
      </c>
    </row>
    <row r="45" spans="8:10" x14ac:dyDescent="0.25">
      <c r="H45" s="9">
        <v>2022</v>
      </c>
      <c r="I45" s="7" t="s">
        <v>41</v>
      </c>
      <c r="J45" s="11">
        <v>2.9</v>
      </c>
    </row>
    <row r="46" spans="8:10" x14ac:dyDescent="0.25">
      <c r="H46" s="9">
        <v>2022</v>
      </c>
      <c r="I46" s="7" t="s">
        <v>55</v>
      </c>
      <c r="J46" s="11">
        <v>10.8</v>
      </c>
    </row>
    <row r="47" spans="8:10" x14ac:dyDescent="0.25">
      <c r="H47" s="9">
        <v>2022</v>
      </c>
      <c r="I47" s="7" t="s">
        <v>42</v>
      </c>
      <c r="J47" s="11">
        <v>343</v>
      </c>
    </row>
    <row r="48" spans="8:10" x14ac:dyDescent="0.25">
      <c r="H48" s="9">
        <v>2022</v>
      </c>
      <c r="I48" s="7" t="s">
        <v>43</v>
      </c>
      <c r="J48" s="11">
        <v>42</v>
      </c>
    </row>
    <row r="49" spans="8:10" x14ac:dyDescent="0.25">
      <c r="H49" s="9">
        <v>2023</v>
      </c>
      <c r="I49" s="7" t="s">
        <v>41</v>
      </c>
      <c r="J49" s="11">
        <v>3.3</v>
      </c>
    </row>
    <row r="50" spans="8:10" x14ac:dyDescent="0.25">
      <c r="H50" s="9">
        <v>2023</v>
      </c>
      <c r="I50" s="7" t="s">
        <v>55</v>
      </c>
      <c r="J50" s="11">
        <v>13.8</v>
      </c>
    </row>
    <row r="51" spans="8:10" x14ac:dyDescent="0.25">
      <c r="H51" s="9">
        <v>2023</v>
      </c>
      <c r="I51" s="7" t="s">
        <v>42</v>
      </c>
      <c r="J51" s="11">
        <v>403</v>
      </c>
    </row>
    <row r="52" spans="8:10" x14ac:dyDescent="0.25">
      <c r="H52" s="9">
        <v>2023</v>
      </c>
      <c r="I52" s="7" t="s">
        <v>43</v>
      </c>
      <c r="J52" s="11">
        <v>46</v>
      </c>
    </row>
  </sheetData>
  <sheetProtection algorithmName="SHA-512" hashValue="2XEGdOi4cWHrhIsl8WcQKoZmZcuv6dvY1Kd0yqDDCqa7j1vyGXr8NLJrkHefWyRNJ70jMqTNMTyZvlUzBNzEYg==" saltValue="I9jqxQCcbY1ikQU9+8Eu2A==" spinCount="100000" sheet="1" selectLockedCells="1" autoFilter="0" pivotTables="0" selectUnlockedCells="1"/>
  <mergeCells count="1">
    <mergeCell ref="B7:F7"/>
  </mergeCells>
  <pageMargins left="0.7" right="0.7" top="0.75" bottom="0.75" header="0.3" footer="0.3"/>
  <pageSetup paperSize="0" orientation="portrait" horizontalDpi="0" verticalDpi="0" copie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FCDFF"/>
  </sheetPr>
  <dimension ref="B1:M34"/>
  <sheetViews>
    <sheetView topLeftCell="A12" workbookViewId="0"/>
  </sheetViews>
  <sheetFormatPr defaultRowHeight="15" x14ac:dyDescent="0.25"/>
  <cols>
    <col min="1" max="2" width="9.140625" style="2"/>
    <col min="3" max="3" width="13.85546875" style="2" customWidth="1"/>
    <col min="4" max="16384" width="9.140625" style="2"/>
  </cols>
  <sheetData>
    <row r="1" spans="2:13" s="1" customFormat="1" x14ac:dyDescent="0.25"/>
    <row r="2" spans="2:13" s="1" customFormat="1" x14ac:dyDescent="0.25"/>
    <row r="3" spans="2:13" s="1" customFormat="1" x14ac:dyDescent="0.25"/>
    <row r="4" spans="2:13" s="1" customFormat="1" x14ac:dyDescent="0.25"/>
    <row r="5" spans="2:13" s="1" customFormat="1" x14ac:dyDescent="0.25"/>
    <row r="7" spans="2:13" ht="38.25" customHeight="1" x14ac:dyDescent="0.3">
      <c r="B7" s="31" t="s">
        <v>90</v>
      </c>
      <c r="C7" s="32"/>
      <c r="D7" s="32"/>
      <c r="E7" s="32"/>
      <c r="F7" s="32"/>
      <c r="G7" s="32"/>
      <c r="H7" s="32"/>
      <c r="I7" s="32"/>
      <c r="J7" s="32"/>
      <c r="K7" s="32"/>
      <c r="L7" s="32"/>
      <c r="M7" s="33"/>
    </row>
    <row r="8" spans="2:13" ht="45" x14ac:dyDescent="0.25">
      <c r="B8" s="7" t="s">
        <v>37</v>
      </c>
      <c r="C8" s="7" t="s">
        <v>45</v>
      </c>
      <c r="D8" s="7" t="s">
        <v>46</v>
      </c>
      <c r="E8" s="7" t="s">
        <v>47</v>
      </c>
      <c r="F8" s="7" t="s">
        <v>48</v>
      </c>
      <c r="G8" s="7" t="s">
        <v>49</v>
      </c>
      <c r="H8" s="7" t="s">
        <v>50</v>
      </c>
      <c r="I8" s="7" t="s">
        <v>51</v>
      </c>
      <c r="J8" s="7" t="s">
        <v>52</v>
      </c>
      <c r="K8" s="7" t="s">
        <v>53</v>
      </c>
      <c r="L8" s="7" t="s">
        <v>54</v>
      </c>
      <c r="M8" s="7" t="s">
        <v>60</v>
      </c>
    </row>
    <row r="9" spans="2:13" x14ac:dyDescent="0.25">
      <c r="B9" s="37">
        <v>2011</v>
      </c>
      <c r="C9" s="9" t="s">
        <v>1</v>
      </c>
      <c r="D9" s="4">
        <v>5007</v>
      </c>
      <c r="E9" s="4">
        <v>1454</v>
      </c>
      <c r="F9" s="3">
        <v>650</v>
      </c>
      <c r="G9" s="3">
        <v>364</v>
      </c>
      <c r="H9" s="3">
        <v>142</v>
      </c>
      <c r="I9" s="3">
        <v>65</v>
      </c>
      <c r="J9" s="3">
        <v>17</v>
      </c>
      <c r="K9" s="3">
        <v>2</v>
      </c>
      <c r="L9" s="3">
        <v>7</v>
      </c>
      <c r="M9" s="4">
        <v>7708</v>
      </c>
    </row>
    <row r="10" spans="2:13" x14ac:dyDescent="0.25">
      <c r="B10" s="38"/>
      <c r="C10" s="9" t="s">
        <v>44</v>
      </c>
      <c r="D10" s="3">
        <v>65</v>
      </c>
      <c r="E10" s="3">
        <v>19</v>
      </c>
      <c r="F10" s="3">
        <v>8</v>
      </c>
      <c r="G10" s="3">
        <v>5</v>
      </c>
      <c r="H10" s="3">
        <v>2</v>
      </c>
      <c r="I10" s="3">
        <v>1</v>
      </c>
      <c r="J10" s="16" t="s">
        <v>74</v>
      </c>
      <c r="K10" s="16" t="s">
        <v>74</v>
      </c>
      <c r="L10" s="16" t="s">
        <v>74</v>
      </c>
      <c r="M10" s="3">
        <v>100</v>
      </c>
    </row>
    <row r="11" spans="2:13" x14ac:dyDescent="0.25">
      <c r="B11" s="37">
        <v>2012</v>
      </c>
      <c r="C11" s="9" t="s">
        <v>1</v>
      </c>
      <c r="D11" s="4">
        <v>5154</v>
      </c>
      <c r="E11" s="4">
        <v>1565</v>
      </c>
      <c r="F11" s="3">
        <v>668</v>
      </c>
      <c r="G11" s="3">
        <v>368</v>
      </c>
      <c r="H11" s="3">
        <v>155</v>
      </c>
      <c r="I11" s="3">
        <v>54</v>
      </c>
      <c r="J11" s="3">
        <v>14</v>
      </c>
      <c r="K11" s="3">
        <v>6</v>
      </c>
      <c r="L11" s="3">
        <v>7</v>
      </c>
      <c r="M11" s="4">
        <v>7991</v>
      </c>
    </row>
    <row r="12" spans="2:13" x14ac:dyDescent="0.25">
      <c r="B12" s="38"/>
      <c r="C12" s="9" t="s">
        <v>44</v>
      </c>
      <c r="D12" s="3">
        <v>64</v>
      </c>
      <c r="E12" s="3">
        <v>20</v>
      </c>
      <c r="F12" s="3">
        <v>8</v>
      </c>
      <c r="G12" s="3">
        <v>5</v>
      </c>
      <c r="H12" s="3">
        <v>2</v>
      </c>
      <c r="I12" s="3">
        <v>1</v>
      </c>
      <c r="J12" s="16" t="s">
        <v>74</v>
      </c>
      <c r="K12" s="16" t="s">
        <v>74</v>
      </c>
      <c r="L12" s="16" t="s">
        <v>74</v>
      </c>
      <c r="M12" s="3">
        <v>100</v>
      </c>
    </row>
    <row r="13" spans="2:13" x14ac:dyDescent="0.25">
      <c r="B13" s="37">
        <v>2013</v>
      </c>
      <c r="C13" s="9" t="s">
        <v>1</v>
      </c>
      <c r="D13" s="4">
        <v>5411</v>
      </c>
      <c r="E13" s="4">
        <v>1564</v>
      </c>
      <c r="F13" s="3">
        <v>685</v>
      </c>
      <c r="G13" s="3">
        <v>314</v>
      </c>
      <c r="H13" s="3">
        <v>105</v>
      </c>
      <c r="I13" s="3">
        <v>54</v>
      </c>
      <c r="J13" s="3">
        <v>13</v>
      </c>
      <c r="K13" s="3">
        <v>5</v>
      </c>
      <c r="L13" s="3">
        <v>5</v>
      </c>
      <c r="M13" s="4">
        <v>8156</v>
      </c>
    </row>
    <row r="14" spans="2:13" x14ac:dyDescent="0.25">
      <c r="B14" s="39"/>
      <c r="C14" s="9" t="s">
        <v>44</v>
      </c>
      <c r="D14" s="3">
        <v>66</v>
      </c>
      <c r="E14" s="3">
        <v>19</v>
      </c>
      <c r="F14" s="3">
        <v>8</v>
      </c>
      <c r="G14" s="3">
        <v>4</v>
      </c>
      <c r="H14" s="3">
        <v>1</v>
      </c>
      <c r="I14" s="3">
        <v>1</v>
      </c>
      <c r="J14" s="16" t="s">
        <v>74</v>
      </c>
      <c r="K14" s="16" t="s">
        <v>74</v>
      </c>
      <c r="L14" s="16" t="s">
        <v>74</v>
      </c>
      <c r="M14" s="3">
        <v>100</v>
      </c>
    </row>
    <row r="15" spans="2:13" x14ac:dyDescent="0.25">
      <c r="B15" s="37">
        <v>2014</v>
      </c>
      <c r="C15" s="9" t="s">
        <v>1</v>
      </c>
      <c r="D15" s="4">
        <v>5646</v>
      </c>
      <c r="E15" s="4">
        <v>1490</v>
      </c>
      <c r="F15" s="3">
        <v>650</v>
      </c>
      <c r="G15" s="3">
        <v>284</v>
      </c>
      <c r="H15" s="3">
        <v>123</v>
      </c>
      <c r="I15" s="3">
        <v>40</v>
      </c>
      <c r="J15" s="3">
        <v>3</v>
      </c>
      <c r="K15" s="3">
        <v>4</v>
      </c>
      <c r="L15" s="3">
        <v>5</v>
      </c>
      <c r="M15" s="4">
        <v>8245</v>
      </c>
    </row>
    <row r="16" spans="2:13" x14ac:dyDescent="0.25">
      <c r="B16" s="38"/>
      <c r="C16" s="9" t="s">
        <v>44</v>
      </c>
      <c r="D16" s="3">
        <v>68</v>
      </c>
      <c r="E16" s="3">
        <v>18</v>
      </c>
      <c r="F16" s="3">
        <v>8</v>
      </c>
      <c r="G16" s="3">
        <v>3</v>
      </c>
      <c r="H16" s="3">
        <v>1</v>
      </c>
      <c r="I16" s="16" t="s">
        <v>74</v>
      </c>
      <c r="J16" s="16" t="s">
        <v>74</v>
      </c>
      <c r="K16" s="16" t="s">
        <v>74</v>
      </c>
      <c r="L16" s="16" t="s">
        <v>74</v>
      </c>
      <c r="M16" s="3">
        <v>100</v>
      </c>
    </row>
    <row r="17" spans="2:13" x14ac:dyDescent="0.25">
      <c r="B17" s="37">
        <v>2015</v>
      </c>
      <c r="C17" s="9" t="s">
        <v>1</v>
      </c>
      <c r="D17" s="4">
        <v>5774</v>
      </c>
      <c r="E17" s="4">
        <v>1408</v>
      </c>
      <c r="F17" s="3">
        <v>633</v>
      </c>
      <c r="G17" s="3">
        <v>265</v>
      </c>
      <c r="H17" s="3">
        <v>122</v>
      </c>
      <c r="I17" s="3">
        <v>39</v>
      </c>
      <c r="J17" s="3">
        <v>11</v>
      </c>
      <c r="K17" s="3">
        <v>2</v>
      </c>
      <c r="L17" s="3">
        <v>2</v>
      </c>
      <c r="M17" s="4">
        <v>8256</v>
      </c>
    </row>
    <row r="18" spans="2:13" x14ac:dyDescent="0.25">
      <c r="B18" s="38"/>
      <c r="C18" s="9" t="s">
        <v>44</v>
      </c>
      <c r="D18" s="3">
        <v>70</v>
      </c>
      <c r="E18" s="3">
        <v>17</v>
      </c>
      <c r="F18" s="3">
        <v>8</v>
      </c>
      <c r="G18" s="3">
        <v>3</v>
      </c>
      <c r="H18" s="3">
        <v>1</v>
      </c>
      <c r="I18" s="16" t="s">
        <v>74</v>
      </c>
      <c r="J18" s="16" t="s">
        <v>74</v>
      </c>
      <c r="K18" s="16" t="s">
        <v>74</v>
      </c>
      <c r="L18" s="16" t="s">
        <v>74</v>
      </c>
      <c r="M18" s="3">
        <v>100</v>
      </c>
    </row>
    <row r="19" spans="2:13" x14ac:dyDescent="0.25">
      <c r="B19" s="37">
        <v>2016</v>
      </c>
      <c r="C19" s="9" t="s">
        <v>1</v>
      </c>
      <c r="D19" s="4">
        <v>5827</v>
      </c>
      <c r="E19" s="4">
        <v>1396</v>
      </c>
      <c r="F19" s="3">
        <v>583</v>
      </c>
      <c r="G19" s="3">
        <v>279</v>
      </c>
      <c r="H19" s="3">
        <v>116</v>
      </c>
      <c r="I19" s="3">
        <v>34</v>
      </c>
      <c r="J19" s="3">
        <v>5</v>
      </c>
      <c r="K19" s="3">
        <v>2</v>
      </c>
      <c r="L19" s="3">
        <v>2</v>
      </c>
      <c r="M19" s="4">
        <v>8244</v>
      </c>
    </row>
    <row r="20" spans="2:13" x14ac:dyDescent="0.25">
      <c r="B20" s="38"/>
      <c r="C20" s="9" t="s">
        <v>44</v>
      </c>
      <c r="D20" s="3">
        <v>71</v>
      </c>
      <c r="E20" s="3">
        <v>17</v>
      </c>
      <c r="F20" s="3">
        <v>7</v>
      </c>
      <c r="G20" s="3">
        <v>3</v>
      </c>
      <c r="H20" s="3">
        <v>1</v>
      </c>
      <c r="I20" s="16" t="s">
        <v>74</v>
      </c>
      <c r="J20" s="16" t="s">
        <v>74</v>
      </c>
      <c r="K20" s="16" t="s">
        <v>74</v>
      </c>
      <c r="L20" s="16" t="s">
        <v>74</v>
      </c>
      <c r="M20" s="3">
        <v>100</v>
      </c>
    </row>
    <row r="21" spans="2:13" x14ac:dyDescent="0.25">
      <c r="B21" s="37">
        <v>2017</v>
      </c>
      <c r="C21" s="9" t="s">
        <v>1</v>
      </c>
      <c r="D21" s="4">
        <v>6146</v>
      </c>
      <c r="E21" s="3">
        <v>993</v>
      </c>
      <c r="F21" s="3">
        <v>608</v>
      </c>
      <c r="G21" s="3">
        <v>204</v>
      </c>
      <c r="H21" s="3">
        <v>75</v>
      </c>
      <c r="I21" s="3">
        <v>21</v>
      </c>
      <c r="J21" s="3">
        <v>4</v>
      </c>
      <c r="K21" s="3">
        <v>2</v>
      </c>
      <c r="L21" s="3">
        <v>0</v>
      </c>
      <c r="M21" s="4">
        <v>8053</v>
      </c>
    </row>
    <row r="22" spans="2:13" x14ac:dyDescent="0.25">
      <c r="B22" s="38"/>
      <c r="C22" s="9" t="s">
        <v>44</v>
      </c>
      <c r="D22" s="10">
        <v>76.319384080466918</v>
      </c>
      <c r="E22" s="10">
        <v>12.330808394387185</v>
      </c>
      <c r="F22" s="10">
        <v>7.5499813734012173</v>
      </c>
      <c r="G22" s="10">
        <v>2.5332174344964606</v>
      </c>
      <c r="H22" s="10">
        <v>0.93132993915311069</v>
      </c>
      <c r="I22" s="16" t="s">
        <v>74</v>
      </c>
      <c r="J22" s="16" t="s">
        <v>74</v>
      </c>
      <c r="K22" s="16" t="s">
        <v>74</v>
      </c>
      <c r="L22" s="16">
        <v>0</v>
      </c>
      <c r="M22" s="10">
        <v>100</v>
      </c>
    </row>
    <row r="23" spans="2:13" x14ac:dyDescent="0.25">
      <c r="B23" s="37">
        <v>2018</v>
      </c>
      <c r="C23" s="9" t="s">
        <v>1</v>
      </c>
      <c r="D23" s="4">
        <v>5656</v>
      </c>
      <c r="E23" s="4">
        <v>1386</v>
      </c>
      <c r="F23" s="10">
        <v>571</v>
      </c>
      <c r="G23" s="10">
        <v>189</v>
      </c>
      <c r="H23" s="10">
        <v>83</v>
      </c>
      <c r="I23" s="10">
        <v>24</v>
      </c>
      <c r="J23" s="10">
        <v>6</v>
      </c>
      <c r="K23" s="10">
        <v>0</v>
      </c>
      <c r="L23" s="10">
        <v>1</v>
      </c>
      <c r="M23" s="4">
        <f>SUM(D23:L23)</f>
        <v>7916</v>
      </c>
    </row>
    <row r="24" spans="2:13" x14ac:dyDescent="0.25">
      <c r="B24" s="38"/>
      <c r="C24" s="9" t="s">
        <v>44</v>
      </c>
      <c r="D24" s="10">
        <v>71.45022738756947</v>
      </c>
      <c r="E24" s="10">
        <v>17.508842849924207</v>
      </c>
      <c r="F24" s="10">
        <v>7.2132390096008079</v>
      </c>
      <c r="G24" s="10">
        <v>2.3875694795351188</v>
      </c>
      <c r="H24" s="10">
        <v>1.048509348155634</v>
      </c>
      <c r="I24" s="16" t="s">
        <v>74</v>
      </c>
      <c r="J24" s="16" t="s">
        <v>74</v>
      </c>
      <c r="K24" s="16">
        <v>0</v>
      </c>
      <c r="L24" s="16" t="s">
        <v>74</v>
      </c>
      <c r="M24" s="10">
        <v>100</v>
      </c>
    </row>
    <row r="25" spans="2:13" x14ac:dyDescent="0.25">
      <c r="B25" s="37">
        <v>2019</v>
      </c>
      <c r="C25" s="9" t="s">
        <v>1</v>
      </c>
      <c r="D25" s="4">
        <v>5388</v>
      </c>
      <c r="E25" s="4">
        <v>1349</v>
      </c>
      <c r="F25" s="10">
        <v>564</v>
      </c>
      <c r="G25" s="10">
        <v>228</v>
      </c>
      <c r="H25" s="10">
        <v>86</v>
      </c>
      <c r="I25" s="24">
        <v>27</v>
      </c>
      <c r="J25" s="24">
        <v>8</v>
      </c>
      <c r="K25" s="24">
        <v>2</v>
      </c>
      <c r="L25" s="24">
        <v>0</v>
      </c>
      <c r="M25" s="4">
        <v>7652</v>
      </c>
    </row>
    <row r="26" spans="2:13" x14ac:dyDescent="0.25">
      <c r="B26" s="38"/>
      <c r="C26" s="9" t="s">
        <v>44</v>
      </c>
      <c r="D26" s="10">
        <v>70.41296393099843</v>
      </c>
      <c r="E26" s="10">
        <v>17.629377940407736</v>
      </c>
      <c r="F26" s="10">
        <v>7.3706220595922636</v>
      </c>
      <c r="G26" s="10">
        <v>2.9796131730266597</v>
      </c>
      <c r="H26" s="10">
        <v>1.1238891792995296</v>
      </c>
      <c r="I26" s="16" t="s">
        <v>74</v>
      </c>
      <c r="J26" s="16" t="s">
        <v>74</v>
      </c>
      <c r="K26" s="16" t="s">
        <v>74</v>
      </c>
      <c r="L26" s="16">
        <v>0</v>
      </c>
      <c r="M26" s="10">
        <v>100</v>
      </c>
    </row>
    <row r="27" spans="2:13" x14ac:dyDescent="0.25">
      <c r="B27" s="37">
        <v>2020</v>
      </c>
      <c r="C27" s="9" t="s">
        <v>1</v>
      </c>
      <c r="D27" s="4">
        <v>5058</v>
      </c>
      <c r="E27" s="4">
        <v>1337</v>
      </c>
      <c r="F27" s="4">
        <v>489</v>
      </c>
      <c r="G27" s="4">
        <v>202</v>
      </c>
      <c r="H27" s="4">
        <v>86</v>
      </c>
      <c r="I27" s="17">
        <v>30</v>
      </c>
      <c r="J27" s="17">
        <v>7</v>
      </c>
      <c r="K27" s="17">
        <v>2</v>
      </c>
      <c r="L27" s="17">
        <v>1</v>
      </c>
      <c r="M27" s="4">
        <v>7212</v>
      </c>
    </row>
    <row r="28" spans="2:13" x14ac:dyDescent="0.25">
      <c r="B28" s="38"/>
      <c r="C28" s="9" t="s">
        <v>44</v>
      </c>
      <c r="D28" s="4">
        <v>70.133111480865225</v>
      </c>
      <c r="E28" s="4">
        <v>18.538546866333888</v>
      </c>
      <c r="F28" s="4">
        <v>6.7803660565723787</v>
      </c>
      <c r="G28" s="4">
        <v>2.8008874098724346</v>
      </c>
      <c r="H28" s="4">
        <v>1.192457016084304</v>
      </c>
      <c r="I28" s="17" t="s">
        <v>74</v>
      </c>
      <c r="J28" s="17" t="s">
        <v>74</v>
      </c>
      <c r="K28" s="17" t="s">
        <v>74</v>
      </c>
      <c r="L28" s="17" t="s">
        <v>74</v>
      </c>
      <c r="M28" s="4">
        <v>100</v>
      </c>
    </row>
    <row r="29" spans="2:13" x14ac:dyDescent="0.25">
      <c r="B29" s="37">
        <v>2021</v>
      </c>
      <c r="C29" s="9" t="s">
        <v>1</v>
      </c>
      <c r="D29" s="4">
        <v>4631</v>
      </c>
      <c r="E29" s="4">
        <v>1233</v>
      </c>
      <c r="F29" s="4">
        <v>603</v>
      </c>
      <c r="G29" s="4">
        <v>261</v>
      </c>
      <c r="H29" s="4">
        <v>106</v>
      </c>
      <c r="I29" s="17">
        <v>56</v>
      </c>
      <c r="J29" s="17">
        <v>27</v>
      </c>
      <c r="K29" s="17">
        <v>3</v>
      </c>
      <c r="L29" s="17">
        <v>2</v>
      </c>
      <c r="M29" s="4">
        <v>6981</v>
      </c>
    </row>
    <row r="30" spans="2:13" x14ac:dyDescent="0.25">
      <c r="B30" s="38"/>
      <c r="C30" s="9" t="s">
        <v>44</v>
      </c>
      <c r="D30" s="4">
        <v>66.337200974072488</v>
      </c>
      <c r="E30" s="4">
        <v>17.662226042114309</v>
      </c>
      <c r="F30" s="4">
        <v>8.637730984099699</v>
      </c>
      <c r="G30" s="4">
        <v>3.7387193811774821</v>
      </c>
      <c r="H30" s="4">
        <v>1.5184071049992838</v>
      </c>
      <c r="I30" s="17">
        <v>0.80217733849018769</v>
      </c>
      <c r="J30" s="17" t="s">
        <v>74</v>
      </c>
      <c r="K30" s="17" t="s">
        <v>74</v>
      </c>
      <c r="L30" s="17" t="s">
        <v>74</v>
      </c>
      <c r="M30" s="4">
        <v>100</v>
      </c>
    </row>
    <row r="31" spans="2:13" x14ac:dyDescent="0.25">
      <c r="B31" s="37">
        <v>2022</v>
      </c>
      <c r="C31" s="9" t="s">
        <v>1</v>
      </c>
      <c r="D31" s="4">
        <v>4215</v>
      </c>
      <c r="E31" s="4">
        <v>1358</v>
      </c>
      <c r="F31" s="4">
        <v>636</v>
      </c>
      <c r="G31" s="4">
        <v>286</v>
      </c>
      <c r="H31" s="4">
        <v>140</v>
      </c>
      <c r="I31" s="17">
        <v>83</v>
      </c>
      <c r="J31" s="17">
        <v>23</v>
      </c>
      <c r="K31" s="17">
        <v>13</v>
      </c>
      <c r="L31" s="17">
        <v>3</v>
      </c>
      <c r="M31" s="4">
        <f>SUM(D31:L31)</f>
        <v>6757</v>
      </c>
    </row>
    <row r="32" spans="2:13" x14ac:dyDescent="0.25">
      <c r="B32" s="38"/>
      <c r="C32" s="9" t="s">
        <v>44</v>
      </c>
      <c r="D32" s="4">
        <f>(D31/$M$31)*100</f>
        <v>62.379754328844164</v>
      </c>
      <c r="E32" s="4">
        <f t="shared" ref="E32:M32" si="0">(E31/$M$31)*100</f>
        <v>20.097676483646591</v>
      </c>
      <c r="F32" s="4">
        <f t="shared" si="0"/>
        <v>9.4124611513985492</v>
      </c>
      <c r="G32" s="4">
        <f t="shared" si="0"/>
        <v>4.2326476246855114</v>
      </c>
      <c r="H32" s="4">
        <f t="shared" si="0"/>
        <v>2.0719254106852154</v>
      </c>
      <c r="I32" s="17">
        <f t="shared" si="0"/>
        <v>1.228355779191949</v>
      </c>
      <c r="J32" s="17" t="s">
        <v>74</v>
      </c>
      <c r="K32" s="17" t="s">
        <v>74</v>
      </c>
      <c r="L32" s="17" t="s">
        <v>74</v>
      </c>
      <c r="M32" s="4">
        <f t="shared" si="0"/>
        <v>100</v>
      </c>
    </row>
    <row r="33" spans="2:13" x14ac:dyDescent="0.25">
      <c r="B33" s="37">
        <v>2023</v>
      </c>
      <c r="C33" s="9" t="s">
        <v>1</v>
      </c>
      <c r="D33" s="4">
        <v>3763</v>
      </c>
      <c r="E33" s="4">
        <v>1349</v>
      </c>
      <c r="F33" s="4">
        <v>688</v>
      </c>
      <c r="G33" s="4">
        <v>378</v>
      </c>
      <c r="H33" s="4">
        <v>179</v>
      </c>
      <c r="I33" s="17">
        <v>103</v>
      </c>
      <c r="J33" s="17">
        <v>42</v>
      </c>
      <c r="K33" s="17">
        <v>18</v>
      </c>
      <c r="L33" s="17">
        <v>14</v>
      </c>
      <c r="M33" s="4">
        <v>6534</v>
      </c>
    </row>
    <row r="34" spans="2:13" x14ac:dyDescent="0.25">
      <c r="B34" s="38"/>
      <c r="C34" s="9" t="s">
        <v>44</v>
      </c>
      <c r="D34" s="4">
        <f>(D33/$M$33)*100</f>
        <v>57.591062136516683</v>
      </c>
      <c r="E34" s="4">
        <f t="shared" ref="E34:M34" si="1">(E33/$M$33)*100</f>
        <v>20.645852464034281</v>
      </c>
      <c r="F34" s="4">
        <f t="shared" si="1"/>
        <v>10.529537802265075</v>
      </c>
      <c r="G34" s="4">
        <f t="shared" si="1"/>
        <v>5.785123966942149</v>
      </c>
      <c r="H34" s="4">
        <f t="shared" si="1"/>
        <v>2.7395163758800125</v>
      </c>
      <c r="I34" s="4">
        <f t="shared" si="1"/>
        <v>1.5763697581879399</v>
      </c>
      <c r="J34" s="4">
        <f t="shared" si="1"/>
        <v>0.64279155188246095</v>
      </c>
      <c r="K34" s="17" t="s">
        <v>74</v>
      </c>
      <c r="L34" s="17" t="s">
        <v>74</v>
      </c>
      <c r="M34" s="4">
        <f t="shared" si="1"/>
        <v>100</v>
      </c>
    </row>
  </sheetData>
  <sheetProtection algorithmName="SHA-512" hashValue="HUJs/LUrxotu1cqiNecgCPLYToGUHhUUhljW9L5ZwmFpZlZePJNPDhNXkz3Vr8VDgJRpVDxz1yhXvP/2tDCSCw==" saltValue="DmGOwCeJCmx5Sx9F0zYMlg==" spinCount="100000" sheet="1" objects="1" scenarios="1" selectLockedCells="1" selectUnlockedCells="1"/>
  <mergeCells count="14">
    <mergeCell ref="B33:B34"/>
    <mergeCell ref="B31:B32"/>
    <mergeCell ref="B29:B30"/>
    <mergeCell ref="B27:B28"/>
    <mergeCell ref="B7:M7"/>
    <mergeCell ref="B9:B10"/>
    <mergeCell ref="B11:B12"/>
    <mergeCell ref="B13:B14"/>
    <mergeCell ref="B15:B16"/>
    <mergeCell ref="B17:B18"/>
    <mergeCell ref="B19:B20"/>
    <mergeCell ref="B21:B22"/>
    <mergeCell ref="B23:B24"/>
    <mergeCell ref="B25:B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FCDFF"/>
  </sheetPr>
  <dimension ref="B1:F23"/>
  <sheetViews>
    <sheetView workbookViewId="0"/>
  </sheetViews>
  <sheetFormatPr defaultRowHeight="15" x14ac:dyDescent="0.25"/>
  <cols>
    <col min="1" max="1" width="7" style="2" customWidth="1"/>
    <col min="2" max="2" width="38.140625" style="2" customWidth="1"/>
    <col min="3" max="4" width="11.140625" style="2" customWidth="1"/>
    <col min="5" max="5" width="10.7109375" style="2" customWidth="1"/>
    <col min="6" max="6" width="10.5703125" style="2" customWidth="1"/>
    <col min="7" max="7" width="49" style="2" customWidth="1"/>
    <col min="8" max="9" width="9.140625" style="2"/>
    <col min="10" max="10" width="14.140625" style="2" customWidth="1"/>
    <col min="11" max="11" width="16.7109375" style="2" customWidth="1"/>
    <col min="12" max="16384" width="9.140625" style="2"/>
  </cols>
  <sheetData>
    <row r="1" spans="2:6" s="1" customFormat="1" x14ac:dyDescent="0.25"/>
    <row r="2" spans="2:6" s="1" customFormat="1" x14ac:dyDescent="0.25"/>
    <row r="3" spans="2:6" s="1" customFormat="1" x14ac:dyDescent="0.25"/>
    <row r="4" spans="2:6" s="1" customFormat="1" x14ac:dyDescent="0.25"/>
    <row r="5" spans="2:6" s="1" customFormat="1" x14ac:dyDescent="0.25"/>
    <row r="7" spans="2:6" ht="15.75" customHeight="1" x14ac:dyDescent="0.25"/>
    <row r="8" spans="2:6" x14ac:dyDescent="0.25">
      <c r="B8" s="2" t="s">
        <v>79</v>
      </c>
    </row>
    <row r="10" spans="2:6" x14ac:dyDescent="0.25">
      <c r="B10" s="19" t="s">
        <v>92</v>
      </c>
    </row>
    <row r="13" spans="2:6" ht="18" customHeight="1" x14ac:dyDescent="0.25"/>
    <row r="14" spans="2:6" ht="15.75" x14ac:dyDescent="0.3">
      <c r="B14" s="31" t="s">
        <v>91</v>
      </c>
      <c r="C14" s="35"/>
      <c r="D14" s="35"/>
      <c r="E14" s="29"/>
      <c r="F14" s="30"/>
    </row>
    <row r="15" spans="2:6" ht="18.75" x14ac:dyDescent="0.3">
      <c r="B15" s="21"/>
      <c r="C15" s="9">
        <v>2020</v>
      </c>
      <c r="D15" s="9">
        <v>2021</v>
      </c>
      <c r="E15" s="9">
        <v>2022</v>
      </c>
      <c r="F15" s="9">
        <v>2023</v>
      </c>
    </row>
    <row r="16" spans="2:6" x14ac:dyDescent="0.25">
      <c r="B16" s="3" t="s">
        <v>75</v>
      </c>
      <c r="C16" s="4">
        <v>41168116.600000001</v>
      </c>
      <c r="D16" s="4">
        <v>41299716.469999999</v>
      </c>
      <c r="E16" s="4">
        <v>39555077.670000002</v>
      </c>
      <c r="F16" s="4">
        <v>39288616.590000004</v>
      </c>
    </row>
    <row r="17" spans="2:6" ht="15.75" customHeight="1" x14ac:dyDescent="0.25">
      <c r="B17" s="3" t="s">
        <v>76</v>
      </c>
      <c r="C17" s="4">
        <v>5975963.3399999999</v>
      </c>
      <c r="D17" s="4">
        <v>6643179.54</v>
      </c>
      <c r="E17" s="25">
        <v>7380144.2000000402</v>
      </c>
      <c r="F17" s="4">
        <v>7464067.8799997708</v>
      </c>
    </row>
    <row r="18" spans="2:6" x14ac:dyDescent="0.25">
      <c r="F18" s="26"/>
    </row>
    <row r="19" spans="2:6" ht="15" customHeight="1" x14ac:dyDescent="0.25">
      <c r="F19" s="23"/>
    </row>
    <row r="20" spans="2:6" x14ac:dyDescent="0.25">
      <c r="B20" s="22"/>
    </row>
    <row r="23" spans="2:6" ht="15" customHeight="1" x14ac:dyDescent="0.25"/>
  </sheetData>
  <sheetProtection algorithmName="SHA-512" hashValue="Cuq7SKC5SKiU53xDzXov2Uj72xE0vNIJCjF5Szmz827/mU3sPtVw1bWaqD/oKR3IG1MhPCZ9cMLu1EbH5NJGnA==" saltValue="b8REPpfqFFCQz2FpmRQI4Q==" spinCount="100000" sheet="1" objects="1" scenarios="1" selectLockedCells="1" selectUnlockedCells="1"/>
  <mergeCells count="1">
    <mergeCell ref="B14:F14"/>
  </mergeCells>
  <hyperlinks>
    <hyperlink ref="B10" r:id="rId1" xr:uid="{E2FE286C-0A68-42B7-A053-768236565DC9}"/>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FCDFF"/>
  </sheetPr>
  <dimension ref="B1:H12"/>
  <sheetViews>
    <sheetView workbookViewId="0"/>
  </sheetViews>
  <sheetFormatPr defaultRowHeight="15" x14ac:dyDescent="0.25"/>
  <cols>
    <col min="1" max="1" width="9.140625" style="2"/>
    <col min="2" max="2" width="21" style="2" customWidth="1"/>
    <col min="3" max="3" width="23.5703125" style="2" customWidth="1"/>
    <col min="4" max="4" width="12.140625" style="2" customWidth="1"/>
    <col min="5" max="5" width="20.5703125" style="2" customWidth="1"/>
    <col min="6" max="16384" width="9.140625" style="2"/>
  </cols>
  <sheetData>
    <row r="1" spans="2:8" s="1" customFormat="1" x14ac:dyDescent="0.25"/>
    <row r="2" spans="2:8" s="1" customFormat="1" x14ac:dyDescent="0.25"/>
    <row r="3" spans="2:8" s="1" customFormat="1" x14ac:dyDescent="0.25"/>
    <row r="4" spans="2:8" s="1" customFormat="1" x14ac:dyDescent="0.25"/>
    <row r="5" spans="2:8" s="1" customFormat="1" x14ac:dyDescent="0.25"/>
    <row r="7" spans="2:8" ht="15.75" customHeight="1" x14ac:dyDescent="0.25">
      <c r="B7" s="2" t="s">
        <v>81</v>
      </c>
    </row>
    <row r="8" spans="2:8" x14ac:dyDescent="0.25">
      <c r="B8" s="19" t="s">
        <v>80</v>
      </c>
    </row>
    <row r="9" spans="2:8" ht="72" customHeight="1" x14ac:dyDescent="0.25">
      <c r="B9" s="40" t="s">
        <v>77</v>
      </c>
      <c r="C9" s="40"/>
      <c r="D9" s="40"/>
      <c r="E9" s="40"/>
      <c r="H9" s="20"/>
    </row>
    <row r="10" spans="2:8" ht="70.5" customHeight="1" x14ac:dyDescent="0.25">
      <c r="B10" s="40" t="s">
        <v>78</v>
      </c>
      <c r="C10" s="40"/>
      <c r="D10" s="40"/>
      <c r="E10" s="40"/>
    </row>
    <row r="11" spans="2:8" ht="50.25" customHeight="1" x14ac:dyDescent="0.25">
      <c r="B11" s="40"/>
      <c r="C11" s="40"/>
      <c r="D11" s="40"/>
      <c r="E11" s="40"/>
    </row>
    <row r="12" spans="2:8" x14ac:dyDescent="0.25">
      <c r="B12" s="41"/>
      <c r="C12" s="42"/>
      <c r="D12" s="42"/>
      <c r="E12" s="42"/>
    </row>
  </sheetData>
  <sheetProtection algorithmName="SHA-512" hashValue="FjrhlVymAN7ITsIFUktpPHqsCrS+huYC4mGX/CbRYmC3HLfFPI1sJf6Mtr5GtfdAgfghXozwS1mUPdmEMzsQxg==" saltValue="y7vpj0ZLkk/qvJZlWvxbYw==" spinCount="100000" sheet="1" objects="1" scenarios="1" selectLockedCells="1" selectUnlockedCells="1"/>
  <mergeCells count="4">
    <mergeCell ref="B9:E9"/>
    <mergeCell ref="B10:E10"/>
    <mergeCell ref="B11:E11"/>
    <mergeCell ref="B12:E12"/>
  </mergeCells>
  <hyperlinks>
    <hyperlink ref="B8" r:id="rId1" display="https://www.rvr.org/kenniswijzer/zoeken-kenniswijzer/vaststellen/alle-rechtsterreinen/tabel-basisbedragen-vanaf-2000/" xr:uid="{00000000-0004-0000-0600-000000000000}"/>
  </hyperlinks>
  <pageMargins left="0.7" right="0.7" top="0.75" bottom="0.75" header="0.3" footer="0.3"/>
  <pageSetup paperSize="0" orientation="portrait" horizontalDpi="0" verticalDpi="0" copie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uitgaven x soort</vt:lpstr>
      <vt:lpstr>exu</vt:lpstr>
      <vt:lpstr>gem. uitgave per soort en exu</vt:lpstr>
      <vt:lpstr>totale uitgave x type</vt:lpstr>
      <vt:lpstr>vergoeding per rbv'er</vt:lpstr>
      <vt:lpstr>totale uitgaven Raad</vt:lpstr>
      <vt:lpstr>forfaitaire vergoeding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Smit</dc:creator>
  <cp:lastModifiedBy>Mirjam van Gammeren-Zoeteweij</cp:lastModifiedBy>
  <dcterms:created xsi:type="dcterms:W3CDTF">2018-06-14T14:24:23Z</dcterms:created>
  <dcterms:modified xsi:type="dcterms:W3CDTF">2024-11-04T11:45:22Z</dcterms:modified>
</cp:coreProperties>
</file>